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amp2\庶務\決裁関係\R5\（20240115）R6年度の申込関係のHPの更新について\02.業務担当へ依頼\"/>
    </mc:Choice>
  </mc:AlternateContent>
  <bookViews>
    <workbookView xWindow="0" yWindow="0" windowWidth="28800" windowHeight="11460"/>
  </bookViews>
  <sheets>
    <sheet name="研修受講申込書" sheetId="9" r:id="rId1"/>
    <sheet name="科目名(回数ごと）" sheetId="8" state="hidden" r:id="rId2"/>
    <sheet name="科目一覧" sheetId="12" state="hidden" r:id="rId3"/>
    <sheet name="課程" sheetId="13" state="hidden" r:id="rId4"/>
  </sheets>
  <definedNames>
    <definedName name="_xlnm.Print_Area" localSheetId="0">研修受講申込書!$B$1:$S$39</definedName>
    <definedName name="課程">課程!$A$1:$D$1</definedName>
    <definedName name="回数">'科目名(回数ごと）'!$A$1:$K$1</definedName>
    <definedName name="専門課程">課程!$D$2:$D$7</definedName>
    <definedName name="第1回">'科目名(回数ごと）'!$A$2:$A$16</definedName>
    <definedName name="第2回">'科目名(回数ごと）'!$B$2:$B$16</definedName>
    <definedName name="第3回">'科目名(回数ごと）'!$C$2:$C$16</definedName>
    <definedName name="第4回">'科目名(回数ごと）'!$D$2:$D$16</definedName>
    <definedName name="第5回">'科目名(回数ごと）'!$E$2:$E$16</definedName>
    <definedName name="第6回">'科目名(回数ごと）'!$F$2:$F$16</definedName>
    <definedName name="第7回">'科目名(回数ごと）'!$G$2:$G$16</definedName>
    <definedName name="第8回">'科目名(回数ごと）'!$H$2:$H$16</definedName>
    <definedName name="第9回">'科目名(回数ごと）'!$I$2:$I$16</definedName>
    <definedName name="特別課程監査委員">課程!$C$2:$C$4</definedName>
    <definedName name="特別課程議員">課程!$B$2:$B$4</definedName>
    <definedName name="特別課程市町村長">課程!$A$2:$A$9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34" i="12" l="1"/>
  <c r="X8" i="9" l="1"/>
  <c r="O13" i="9" l="1"/>
  <c r="T1" i="9" l="1"/>
  <c r="L5" i="9"/>
  <c r="C45" i="12" l="1"/>
  <c r="C82" i="12" l="1"/>
  <c r="C83" i="12"/>
  <c r="C79" i="12"/>
  <c r="C80" i="12"/>
  <c r="C81" i="12"/>
  <c r="C78" i="12"/>
  <c r="C77" i="12"/>
  <c r="C76" i="12"/>
  <c r="C74" i="12"/>
  <c r="C75" i="12"/>
  <c r="C73" i="12"/>
  <c r="C72" i="12"/>
  <c r="C71" i="12"/>
  <c r="C70" i="12"/>
  <c r="C68" i="12"/>
  <c r="C67" i="12"/>
  <c r="C69" i="12"/>
  <c r="C65" i="12"/>
  <c r="C66" i="12"/>
  <c r="C64" i="12"/>
  <c r="C63" i="12"/>
  <c r="C61" i="12"/>
  <c r="C62" i="12"/>
  <c r="C60" i="12"/>
  <c r="C58" i="12"/>
  <c r="C59" i="12"/>
  <c r="C57" i="12"/>
  <c r="C55" i="12"/>
  <c r="C56" i="12"/>
  <c r="C54" i="12"/>
  <c r="C53" i="12"/>
  <c r="C52" i="12"/>
  <c r="C50" i="12"/>
  <c r="C51" i="12"/>
  <c r="C49" i="12"/>
  <c r="C48" i="12"/>
  <c r="C47" i="12"/>
  <c r="C46" i="12"/>
  <c r="C44" i="12"/>
  <c r="C43" i="12"/>
  <c r="C42" i="12"/>
  <c r="C41" i="12"/>
  <c r="C39" i="12"/>
  <c r="C40" i="12"/>
  <c r="C38" i="12"/>
  <c r="C36" i="12"/>
  <c r="C37" i="12"/>
  <c r="C35" i="12"/>
  <c r="C33" i="12"/>
  <c r="C32" i="12"/>
  <c r="C31" i="12"/>
  <c r="C30" i="12"/>
  <c r="C29" i="12"/>
  <c r="C28" i="12"/>
  <c r="C27" i="12"/>
  <c r="C26" i="12"/>
  <c r="C25" i="12"/>
  <c r="C24" i="12"/>
  <c r="C21" i="12"/>
  <c r="C22" i="12"/>
  <c r="C23" i="12"/>
  <c r="C19" i="12"/>
  <c r="C20" i="12"/>
  <c r="C18" i="12"/>
  <c r="C17" i="12"/>
  <c r="C16" i="12"/>
  <c r="C15" i="12"/>
  <c r="C14" i="12"/>
  <c r="C13" i="12"/>
  <c r="C12" i="12"/>
  <c r="C10" i="12"/>
  <c r="C11" i="12"/>
  <c r="C8" i="12"/>
  <c r="C9" i="12"/>
  <c r="C7" i="12"/>
  <c r="C6" i="12"/>
  <c r="C5" i="12"/>
  <c r="C4" i="12"/>
  <c r="C3" i="12"/>
  <c r="C2" i="12"/>
  <c r="Y8" i="9" l="1"/>
  <c r="X7" i="9"/>
  <c r="E7" i="9"/>
  <c r="K20" i="9"/>
  <c r="Q20" i="9"/>
  <c r="M7" i="9"/>
</calcChain>
</file>

<file path=xl/comments1.xml><?xml version="1.0" encoding="utf-8"?>
<comments xmlns="http://schemas.openxmlformats.org/spreadsheetml/2006/main">
  <authors>
    <author>Windows ユーザー</author>
  </authors>
  <commentList>
    <comment ref="B5" authorId="0" shapeId="0">
      <text>
        <r>
          <rPr>
            <b/>
            <sz val="9"/>
            <color indexed="81"/>
            <rFont val="Meiryo UI"/>
            <family val="3"/>
            <charset val="128"/>
          </rPr>
          <t>申込期限を選択してください。</t>
        </r>
      </text>
    </comment>
    <comment ref="B7" authorId="0" shapeId="0">
      <text>
        <r>
          <rPr>
            <b/>
            <sz val="9"/>
            <color indexed="81"/>
            <rFont val="Meiryo UI"/>
            <family val="3"/>
            <charset val="128"/>
          </rPr>
          <t>【入力不要】
自動表示されます。</t>
        </r>
      </text>
    </comment>
    <comment ref="O12" authorId="0" shapeId="0">
      <text>
        <r>
          <rPr>
            <b/>
            <sz val="9"/>
            <color indexed="81"/>
            <rFont val="Meiryo UI"/>
            <family val="3"/>
            <charset val="128"/>
          </rPr>
          <t>****/**/**
年月日の間に「/」（スラッシュ）を入れて入力してください。</t>
        </r>
      </text>
    </comment>
    <comment ref="O13" authorId="0" shapeId="0">
      <text>
        <r>
          <rPr>
            <b/>
            <sz val="9"/>
            <color indexed="81"/>
            <rFont val="Meiryo UI"/>
            <family val="3"/>
            <charset val="128"/>
          </rPr>
          <t>【入力不要】
上の西暦入力により和暦で自動的に表示されます。</t>
        </r>
      </text>
    </comment>
    <comment ref="E17" authorId="0" shapeId="0">
      <text>
        <r>
          <rPr>
            <b/>
            <sz val="9"/>
            <color indexed="81"/>
            <rFont val="Meiryo UI"/>
            <family val="3"/>
            <charset val="128"/>
          </rPr>
          <t>プルダウンから選択してください。</t>
        </r>
      </text>
    </comment>
  </commentList>
</comments>
</file>

<file path=xl/sharedStrings.xml><?xml version="1.0" encoding="utf-8"?>
<sst xmlns="http://schemas.openxmlformats.org/spreadsheetml/2006/main" count="669" uniqueCount="253">
  <si>
    <t>研修科目</t>
    <rPh sb="0" eb="2">
      <t>ケンシュウ</t>
    </rPh>
    <rPh sb="2" eb="4">
      <t>カモク</t>
    </rPh>
    <phoneticPr fontId="1"/>
  </si>
  <si>
    <t>研修期間</t>
    <rPh sb="0" eb="2">
      <t>ケンシュウ</t>
    </rPh>
    <rPh sb="2" eb="4">
      <t>キカン</t>
    </rPh>
    <phoneticPr fontId="1"/>
  </si>
  <si>
    <t>申込団体</t>
    <rPh sb="0" eb="1">
      <t>モウ</t>
    </rPh>
    <rPh sb="1" eb="2">
      <t>コ</t>
    </rPh>
    <rPh sb="2" eb="4">
      <t>ダンタイ</t>
    </rPh>
    <phoneticPr fontId="1"/>
  </si>
  <si>
    <t>（FAX）</t>
    <phoneticPr fontId="1"/>
  </si>
  <si>
    <t>職・氏名</t>
    <rPh sb="0" eb="1">
      <t>しょく</t>
    </rPh>
    <rPh sb="2" eb="4">
      <t>しめい</t>
    </rPh>
    <phoneticPr fontId="1" type="Hiragana"/>
  </si>
  <si>
    <t>〒</t>
    <phoneticPr fontId="1" type="Hiragana"/>
  </si>
  <si>
    <t>当研修所の研修の受講経験の有無</t>
    <rPh sb="0" eb="1">
      <t>とう</t>
    </rPh>
    <rPh sb="1" eb="3">
      <t>けんしゅう</t>
    </rPh>
    <rPh sb="3" eb="4">
      <t>ところ</t>
    </rPh>
    <rPh sb="5" eb="7">
      <t>けんしゅう</t>
    </rPh>
    <rPh sb="8" eb="10">
      <t>じゅこう</t>
    </rPh>
    <rPh sb="10" eb="12">
      <t>けいけん</t>
    </rPh>
    <rPh sb="13" eb="15">
      <t>うむ</t>
    </rPh>
    <phoneticPr fontId="1" type="Hiragana"/>
  </si>
  <si>
    <t>研修担当課</t>
    <rPh sb="0" eb="2">
      <t>けんしゅう</t>
    </rPh>
    <rPh sb="2" eb="4">
      <t>たんとう</t>
    </rPh>
    <rPh sb="4" eb="5">
      <t>か</t>
    </rPh>
    <phoneticPr fontId="1" type="Hiragana"/>
  </si>
  <si>
    <t>　上記のとおり、研修の受講を申し込みます。</t>
    <rPh sb="1" eb="3">
      <t>じょうき</t>
    </rPh>
    <rPh sb="8" eb="10">
      <t>けんしゅう</t>
    </rPh>
    <rPh sb="11" eb="13">
      <t>じゅこう</t>
    </rPh>
    <rPh sb="14" eb="15">
      <t>もう</t>
    </rPh>
    <rPh sb="16" eb="17">
      <t>こ</t>
    </rPh>
    <phoneticPr fontId="1" type="Hiragana"/>
  </si>
  <si>
    <t>所　属　名</t>
    <rPh sb="0" eb="1">
      <t>トコロ</t>
    </rPh>
    <rPh sb="2" eb="3">
      <t>ゾク</t>
    </rPh>
    <rPh sb="4" eb="5">
      <t>メイ</t>
    </rPh>
    <phoneticPr fontId="1"/>
  </si>
  <si>
    <t>所　在　地</t>
    <rPh sb="0" eb="1">
      <t>トコロ</t>
    </rPh>
    <rPh sb="2" eb="3">
      <t>ザイ</t>
    </rPh>
    <rPh sb="4" eb="5">
      <t>チ</t>
    </rPh>
    <phoneticPr fontId="1"/>
  </si>
  <si>
    <t>　市町村職員中央研修所学長　宛て</t>
    <rPh sb="1" eb="4">
      <t>しちょうそん</t>
    </rPh>
    <rPh sb="4" eb="6">
      <t>しょくいん</t>
    </rPh>
    <rPh sb="6" eb="8">
      <t>ちゅうおう</t>
    </rPh>
    <rPh sb="8" eb="10">
      <t>けんしゅう</t>
    </rPh>
    <rPh sb="10" eb="11">
      <t>しょ</t>
    </rPh>
    <rPh sb="11" eb="13">
      <t>がくちょう</t>
    </rPh>
    <rPh sb="14" eb="15">
      <t>あ</t>
    </rPh>
    <phoneticPr fontId="1" type="Hiragana"/>
  </si>
  <si>
    <t>受 講 者</t>
    <rPh sb="0" eb="1">
      <t>うけ</t>
    </rPh>
    <rPh sb="2" eb="3">
      <t>こう</t>
    </rPh>
    <rPh sb="4" eb="5">
      <t>もの</t>
    </rPh>
    <phoneticPr fontId="1" type="Hiragana"/>
  </si>
  <si>
    <t>職名(補職名）</t>
    <rPh sb="0" eb="1">
      <t>ショク</t>
    </rPh>
    <rPh sb="1" eb="2">
      <t>ナ</t>
    </rPh>
    <rPh sb="3" eb="5">
      <t>ホショク</t>
    </rPh>
    <rPh sb="5" eb="6">
      <t>メイ</t>
    </rPh>
    <phoneticPr fontId="1"/>
  </si>
  <si>
    <t>日</t>
    <rPh sb="0" eb="1">
      <t>ヒ</t>
    </rPh>
    <phoneticPr fontId="1"/>
  </si>
  <si>
    <t>月</t>
    <rPh sb="0" eb="1">
      <t>ツキ</t>
    </rPh>
    <phoneticPr fontId="1"/>
  </si>
  <si>
    <t>年</t>
    <rPh sb="0" eb="1">
      <t>ネン</t>
    </rPh>
    <phoneticPr fontId="1"/>
  </si>
  <si>
    <t>その他連絡事項</t>
    <rPh sb="2" eb="3">
      <t>タ</t>
    </rPh>
    <rPh sb="3" eb="5">
      <t>レンラク</t>
    </rPh>
    <rPh sb="5" eb="7">
      <t>ジコウ</t>
    </rPh>
    <phoneticPr fontId="1"/>
  </si>
  <si>
    <t>市区町村コード番号
（一部事務組合等コード番号）</t>
    <rPh sb="0" eb="1">
      <t>シ</t>
    </rPh>
    <rPh sb="2" eb="4">
      <t>チョウソン</t>
    </rPh>
    <rPh sb="7" eb="9">
      <t>バンゴウ</t>
    </rPh>
    <rPh sb="11" eb="13">
      <t>イチブ</t>
    </rPh>
    <rPh sb="13" eb="15">
      <t>ジム</t>
    </rPh>
    <rPh sb="15" eb="17">
      <t>クミアイ</t>
    </rPh>
    <rPh sb="17" eb="18">
      <t>トウ</t>
    </rPh>
    <rPh sb="21" eb="23">
      <t>バンゴウ</t>
    </rPh>
    <phoneticPr fontId="1"/>
  </si>
  <si>
    <t>市区町村名（団体名）</t>
    <phoneticPr fontId="1"/>
  </si>
  <si>
    <t>団体が所在する
都道府県</t>
    <phoneticPr fontId="1"/>
  </si>
  <si>
    <t>（TEL）</t>
  </si>
  <si>
    <t>担当者氏名</t>
    <rPh sb="0" eb="3">
      <t>タントウシャ</t>
    </rPh>
    <rPh sb="3" eb="4">
      <t>シ</t>
    </rPh>
    <rPh sb="4" eb="5">
      <t>メイ</t>
    </rPh>
    <phoneticPr fontId="1"/>
  </si>
  <si>
    <t>部　署　名</t>
    <phoneticPr fontId="1"/>
  </si>
  <si>
    <t>内線:</t>
    <rPh sb="0" eb="2">
      <t>ナイセン</t>
    </rPh>
    <phoneticPr fontId="1"/>
  </si>
  <si>
    <t>団体の長（任命権者等）の</t>
    <rPh sb="0" eb="2">
      <t>だんたい</t>
    </rPh>
    <rPh sb="3" eb="4">
      <t>ちょう</t>
    </rPh>
    <rPh sb="5" eb="8">
      <t>にんめいけん</t>
    </rPh>
    <rPh sb="8" eb="9">
      <t>しゃ</t>
    </rPh>
    <rPh sb="9" eb="10">
      <t>とう</t>
    </rPh>
    <phoneticPr fontId="1" type="Hiragana"/>
  </si>
  <si>
    <t>□</t>
  </si>
  <si>
    <t>経験なし</t>
    <rPh sb="0" eb="2">
      <t>ケイケン</t>
    </rPh>
    <phoneticPr fontId="1"/>
  </si>
  <si>
    <t>経験あり</t>
    <rPh sb="0" eb="2">
      <t>ケイケン</t>
    </rPh>
    <phoneticPr fontId="1"/>
  </si>
  <si>
    <t>）年度</t>
    <rPh sb="1" eb="3">
      <t>ネンド</t>
    </rPh>
    <phoneticPr fontId="1"/>
  </si>
  <si>
    <t>研修の受講案内等に使用しますので、必ずご記入ください。</t>
    <phoneticPr fontId="1"/>
  </si>
  <si>
    <t>から</t>
    <phoneticPr fontId="1"/>
  </si>
  <si>
    <t>氏　名</t>
    <rPh sb="0" eb="1">
      <t>シ</t>
    </rPh>
    <rPh sb="2" eb="3">
      <t>メイ</t>
    </rPh>
    <phoneticPr fontId="1"/>
  </si>
  <si>
    <t>ﾌﾘｶﾞﾅ</t>
    <phoneticPr fontId="1"/>
  </si>
  <si>
    <t>性別</t>
    <rPh sb="0" eb="2">
      <t>セイベツ</t>
    </rPh>
    <phoneticPr fontId="1"/>
  </si>
  <si>
    <t>生年月日</t>
    <rPh sb="0" eb="2">
      <t>セイネン</t>
    </rPh>
    <rPh sb="2" eb="4">
      <t>ガッピ</t>
    </rPh>
    <phoneticPr fontId="1"/>
  </si>
  <si>
    <t>＠</t>
    <phoneticPr fontId="1"/>
  </si>
  <si>
    <t>まで</t>
    <phoneticPr fontId="1"/>
  </si>
  <si>
    <t>市町村長</t>
    <rPh sb="0" eb="4">
      <t>シチョウソンチョウ</t>
    </rPh>
    <phoneticPr fontId="1"/>
  </si>
  <si>
    <t>副市長村長</t>
    <rPh sb="0" eb="1">
      <t>フク</t>
    </rPh>
    <rPh sb="1" eb="5">
      <t>シチョウソンチョウ</t>
    </rPh>
    <phoneticPr fontId="1"/>
  </si>
  <si>
    <t>副市長村長</t>
    <rPh sb="0" eb="5">
      <t>フクシチョウソンチョウ</t>
    </rPh>
    <phoneticPr fontId="1"/>
  </si>
  <si>
    <t>部長級</t>
    <rPh sb="0" eb="3">
      <t>ブチョウキュウ</t>
    </rPh>
    <phoneticPr fontId="1"/>
  </si>
  <si>
    <t>課長級</t>
    <rPh sb="0" eb="3">
      <t>カチョウキュウ</t>
    </rPh>
    <phoneticPr fontId="1"/>
  </si>
  <si>
    <t>議員</t>
    <rPh sb="0" eb="2">
      <t>ギイン</t>
    </rPh>
    <phoneticPr fontId="1"/>
  </si>
  <si>
    <t>課長補佐級</t>
    <rPh sb="0" eb="5">
      <t>カチョウホサキュウ</t>
    </rPh>
    <phoneticPr fontId="1"/>
  </si>
  <si>
    <t>監査委員（識見委員）</t>
    <rPh sb="0" eb="4">
      <t>カンサイイン</t>
    </rPh>
    <rPh sb="5" eb="7">
      <t>シキケン</t>
    </rPh>
    <rPh sb="7" eb="9">
      <t>イイン</t>
    </rPh>
    <phoneticPr fontId="1"/>
  </si>
  <si>
    <t>係長・主査級</t>
    <rPh sb="0" eb="2">
      <t>カカリチョウ</t>
    </rPh>
    <rPh sb="3" eb="5">
      <t>シュサ</t>
    </rPh>
    <rPh sb="5" eb="6">
      <t>キュウ</t>
    </rPh>
    <phoneticPr fontId="1"/>
  </si>
  <si>
    <t>監査委員（議員選任委員）</t>
    <rPh sb="0" eb="4">
      <t>カンサイイン</t>
    </rPh>
    <rPh sb="5" eb="9">
      <t>ギインセンニン</t>
    </rPh>
    <rPh sb="9" eb="11">
      <t>イイン</t>
    </rPh>
    <phoneticPr fontId="1"/>
  </si>
  <si>
    <t>主任・主事・技師等</t>
    <rPh sb="0" eb="2">
      <t>シュニン</t>
    </rPh>
    <rPh sb="3" eb="5">
      <t>シュジ</t>
    </rPh>
    <rPh sb="6" eb="8">
      <t>ギシ</t>
    </rPh>
    <rPh sb="8" eb="9">
      <t>トウ</t>
    </rPh>
    <phoneticPr fontId="1"/>
  </si>
  <si>
    <t>監査委員特別セミナー</t>
  </si>
  <si>
    <t>人権を尊重した地域社会の形成</t>
  </si>
  <si>
    <t>ＤＸ時代の農業戦略～データ農業と地域ブランド～</t>
  </si>
  <si>
    <t>管理職の必須知識講座</t>
  </si>
  <si>
    <t>第1回</t>
    <rPh sb="0" eb="1">
      <t>ダイ</t>
    </rPh>
    <rPh sb="2" eb="3">
      <t>カイ</t>
    </rPh>
    <phoneticPr fontId="1"/>
  </si>
  <si>
    <t>第2回</t>
    <rPh sb="0" eb="1">
      <t>ダイ</t>
    </rPh>
    <rPh sb="2" eb="3">
      <t>カイ</t>
    </rPh>
    <phoneticPr fontId="1"/>
  </si>
  <si>
    <t>第3回</t>
    <rPh sb="0" eb="1">
      <t>ダイ</t>
    </rPh>
    <rPh sb="2" eb="3">
      <t>カイ</t>
    </rPh>
    <phoneticPr fontId="1"/>
  </si>
  <si>
    <t>代表監査委員</t>
    <rPh sb="0" eb="6">
      <t>ダイヒョウカンサイイン</t>
    </rPh>
    <phoneticPr fontId="1"/>
  </si>
  <si>
    <t>議長</t>
    <rPh sb="0" eb="2">
      <t>ギチョウ</t>
    </rPh>
    <phoneticPr fontId="1"/>
  </si>
  <si>
    <t>副議長</t>
    <rPh sb="0" eb="3">
      <t>フクギチョウ</t>
    </rPh>
    <phoneticPr fontId="1"/>
  </si>
  <si>
    <t>申込期限</t>
    <rPh sb="0" eb="2">
      <t>モウシコ</t>
    </rPh>
    <rPh sb="2" eb="4">
      <t>キゲン</t>
    </rPh>
    <phoneticPr fontId="1"/>
  </si>
  <si>
    <t>）</t>
    <phoneticPr fontId="1"/>
  </si>
  <si>
    <t>申込区分</t>
    <rPh sb="0" eb="1">
      <t>モウ</t>
    </rPh>
    <rPh sb="1" eb="2">
      <t>コ</t>
    </rPh>
    <rPh sb="2" eb="4">
      <t>クブン</t>
    </rPh>
    <phoneticPr fontId="2"/>
  </si>
  <si>
    <t>締切日</t>
    <rPh sb="0" eb="3">
      <t>シメキリビ</t>
    </rPh>
    <phoneticPr fontId="2"/>
  </si>
  <si>
    <t>科目名称＋回</t>
    <rPh sb="0" eb="4">
      <t>カモクメイショウ</t>
    </rPh>
    <rPh sb="5" eb="6">
      <t>カイ</t>
    </rPh>
    <phoneticPr fontId="2"/>
  </si>
  <si>
    <t>職員研修の企画と実践</t>
  </si>
  <si>
    <t>ナッジ等を活用した政策イノベーション</t>
  </si>
  <si>
    <t>政策の最先端</t>
  </si>
  <si>
    <t>廃棄物の処理とリサイクルの推進</t>
  </si>
  <si>
    <t>新時代における地方公務員の人材育成・確保</t>
  </si>
  <si>
    <t>公共交通とまちづくり</t>
  </si>
  <si>
    <t>観光戦略の実践</t>
  </si>
  <si>
    <t>DX推進リーダー育成セミナー</t>
  </si>
  <si>
    <t>職層</t>
    <rPh sb="0" eb="2">
      <t>ショクソウ</t>
    </rPh>
    <phoneticPr fontId="1"/>
  </si>
  <si>
    <t>月</t>
    <rPh sb="0" eb="1">
      <t>ガツ</t>
    </rPh>
    <phoneticPr fontId="1"/>
  </si>
  <si>
    <t>専門課程</t>
    <phoneticPr fontId="5"/>
  </si>
  <si>
    <t>第4回</t>
    <rPh sb="0" eb="1">
      <t>ダイ</t>
    </rPh>
    <rPh sb="2" eb="3">
      <t>カイ</t>
    </rPh>
    <phoneticPr fontId="1"/>
  </si>
  <si>
    <t>第5回</t>
    <rPh sb="0" eb="1">
      <t>ダイ</t>
    </rPh>
    <rPh sb="2" eb="3">
      <t>カイ</t>
    </rPh>
    <phoneticPr fontId="1"/>
  </si>
  <si>
    <t>第6回</t>
    <rPh sb="0" eb="1">
      <t>ダイ</t>
    </rPh>
    <rPh sb="2" eb="3">
      <t>カイ</t>
    </rPh>
    <phoneticPr fontId="1"/>
  </si>
  <si>
    <t>第7回</t>
    <rPh sb="0" eb="1">
      <t>ダイ</t>
    </rPh>
    <rPh sb="2" eb="3">
      <t>カイ</t>
    </rPh>
    <phoneticPr fontId="1"/>
  </si>
  <si>
    <t>第8回</t>
    <rPh sb="0" eb="1">
      <t>ダイ</t>
    </rPh>
    <rPh sb="2" eb="3">
      <t>カイ</t>
    </rPh>
    <phoneticPr fontId="1"/>
  </si>
  <si>
    <t>第9回</t>
    <rPh sb="0" eb="1">
      <t>ダイ</t>
    </rPh>
    <rPh sb="2" eb="3">
      <t>カイ</t>
    </rPh>
    <phoneticPr fontId="1"/>
  </si>
  <si>
    <t>科目名</t>
    <rPh sb="0" eb="2">
      <t>カモク</t>
    </rPh>
    <phoneticPr fontId="1"/>
  </si>
  <si>
    <t>実施回数</t>
    <rPh sb="0" eb="2">
      <t>ジッシ</t>
    </rPh>
    <rPh sb="2" eb="4">
      <t>カイスウ</t>
    </rPh>
    <phoneticPr fontId="1"/>
  </si>
  <si>
    <t>市町村議会議員特別セミナー</t>
    <rPh sb="0" eb="1">
      <t>シ</t>
    </rPh>
    <rPh sb="1" eb="3">
      <t>チョウソン</t>
    </rPh>
    <rPh sb="3" eb="5">
      <t>ギカイ</t>
    </rPh>
    <rPh sb="5" eb="7">
      <t>ギイン</t>
    </rPh>
    <rPh sb="7" eb="9">
      <t>トクベツ</t>
    </rPh>
    <phoneticPr fontId="4"/>
  </si>
  <si>
    <t>市町村長特別セミナー</t>
  </si>
  <si>
    <t>管理職特別セミナー</t>
    <rPh sb="0" eb="2">
      <t>カンリ</t>
    </rPh>
    <rPh sb="2" eb="3">
      <t>ショク</t>
    </rPh>
    <rPh sb="3" eb="5">
      <t>トクベツ</t>
    </rPh>
    <phoneticPr fontId="4"/>
  </si>
  <si>
    <t>法令実務Ａ（基礎）</t>
  </si>
  <si>
    <t>空き家対策の推進</t>
    <rPh sb="0" eb="1">
      <t>ア</t>
    </rPh>
    <rPh sb="2" eb="3">
      <t>ヤ</t>
    </rPh>
    <rPh sb="3" eb="5">
      <t>タイサク</t>
    </rPh>
    <rPh sb="6" eb="8">
      <t>スイシン</t>
    </rPh>
    <phoneticPr fontId="9"/>
  </si>
  <si>
    <t>情報公開と個人情報保護</t>
    <rPh sb="0" eb="2">
      <t>ジョウホウ</t>
    </rPh>
    <rPh sb="2" eb="4">
      <t>コウカイ</t>
    </rPh>
    <rPh sb="5" eb="7">
      <t>コジン</t>
    </rPh>
    <rPh sb="7" eb="9">
      <t>ジョウホウ</t>
    </rPh>
    <rPh sb="9" eb="11">
      <t>ホゴ</t>
    </rPh>
    <phoneticPr fontId="4"/>
  </si>
  <si>
    <t>広報の効果的実践</t>
    <rPh sb="0" eb="2">
      <t>コウホウ</t>
    </rPh>
    <rPh sb="3" eb="6">
      <t>コウカテキ</t>
    </rPh>
    <rPh sb="6" eb="8">
      <t>ジッセン</t>
    </rPh>
    <phoneticPr fontId="4"/>
  </si>
  <si>
    <t>災害に強い地域づくりと危機管理</t>
    <rPh sb="0" eb="2">
      <t>サイガイ</t>
    </rPh>
    <rPh sb="3" eb="4">
      <t>ツヨ</t>
    </rPh>
    <rPh sb="5" eb="7">
      <t>チイキ</t>
    </rPh>
    <rPh sb="11" eb="13">
      <t>キキ</t>
    </rPh>
    <rPh sb="13" eb="15">
      <t>カンリ</t>
    </rPh>
    <phoneticPr fontId="4"/>
  </si>
  <si>
    <t>住民行政事務能力の向上</t>
    <rPh sb="0" eb="2">
      <t>ジュウミン</t>
    </rPh>
    <rPh sb="2" eb="4">
      <t>ギョウセイ</t>
    </rPh>
    <rPh sb="4" eb="6">
      <t>ジム</t>
    </rPh>
    <rPh sb="6" eb="8">
      <t>ノウリョク</t>
    </rPh>
    <rPh sb="9" eb="11">
      <t>コウジョウ</t>
    </rPh>
    <phoneticPr fontId="4"/>
  </si>
  <si>
    <t>地域保健と住民の健康増進</t>
    <rPh sb="0" eb="2">
      <t>チイキ</t>
    </rPh>
    <rPh sb="2" eb="4">
      <t>ホケン</t>
    </rPh>
    <rPh sb="5" eb="7">
      <t>ジュウミン</t>
    </rPh>
    <rPh sb="8" eb="10">
      <t>ケンコウ</t>
    </rPh>
    <rPh sb="10" eb="12">
      <t>ゾウシン</t>
    </rPh>
    <phoneticPr fontId="4"/>
  </si>
  <si>
    <t>住民協働による地域づくり</t>
    <rPh sb="0" eb="2">
      <t>ジュウミン</t>
    </rPh>
    <phoneticPr fontId="4"/>
  </si>
  <si>
    <t>契約実務</t>
    <rPh sb="0" eb="2">
      <t>ケイヤク</t>
    </rPh>
    <rPh sb="2" eb="4">
      <t>ジツム</t>
    </rPh>
    <phoneticPr fontId="4"/>
  </si>
  <si>
    <t>地域産業の振興</t>
    <rPh sb="0" eb="2">
      <t>チイキ</t>
    </rPh>
    <rPh sb="2" eb="4">
      <t>サンギョウ</t>
    </rPh>
    <rPh sb="5" eb="7">
      <t>シンコウ</t>
    </rPh>
    <phoneticPr fontId="7"/>
  </si>
  <si>
    <t>行政のデジタル化の推進～所管課の業務改革（DX）～</t>
    <rPh sb="0" eb="2">
      <t>ギョウセイ</t>
    </rPh>
    <rPh sb="7" eb="8">
      <t>カ</t>
    </rPh>
    <rPh sb="9" eb="11">
      <t>スイシン</t>
    </rPh>
    <phoneticPr fontId="7"/>
  </si>
  <si>
    <t>子育て支援の推進</t>
    <rPh sb="6" eb="8">
      <t>スイシン</t>
    </rPh>
    <phoneticPr fontId="4"/>
  </si>
  <si>
    <t>生活保護と自立支援対策</t>
  </si>
  <si>
    <t>人口減少時代の都市計画</t>
    <rPh sb="0" eb="2">
      <t>ジンコウ</t>
    </rPh>
    <rPh sb="2" eb="4">
      <t>ゲンショウ</t>
    </rPh>
    <rPh sb="4" eb="6">
      <t>ジダイ</t>
    </rPh>
    <rPh sb="7" eb="9">
      <t>トシ</t>
    </rPh>
    <rPh sb="9" eb="11">
      <t>ケイカク</t>
    </rPh>
    <phoneticPr fontId="7"/>
  </si>
  <si>
    <t>少子化社会への対応</t>
    <rPh sb="0" eb="3">
      <t>ショウシカ</t>
    </rPh>
    <rPh sb="3" eb="5">
      <t>シャカイ</t>
    </rPh>
    <rPh sb="7" eb="9">
      <t>タイオウ</t>
    </rPh>
    <phoneticPr fontId="8"/>
  </si>
  <si>
    <t>自治体の働き方改革</t>
    <rPh sb="0" eb="3">
      <t>ジチタイ</t>
    </rPh>
    <rPh sb="4" eb="5">
      <t>ハタラ</t>
    </rPh>
    <rPh sb="6" eb="7">
      <t>カタ</t>
    </rPh>
    <rPh sb="7" eb="9">
      <t>カイカク</t>
    </rPh>
    <phoneticPr fontId="8"/>
  </si>
  <si>
    <t>管理職を目指すステップアップ講座</t>
    <rPh sb="4" eb="6">
      <t>メザ</t>
    </rPh>
    <phoneticPr fontId="4"/>
  </si>
  <si>
    <t>管理職のためのリーダーシップ・マネジメント講座</t>
  </si>
  <si>
    <t>法令実務Ｂ（応用）</t>
    <rPh sb="0" eb="2">
      <t>ホウレイ</t>
    </rPh>
    <rPh sb="2" eb="4">
      <t>ジツム</t>
    </rPh>
    <rPh sb="6" eb="8">
      <t>オウヨウ</t>
    </rPh>
    <phoneticPr fontId="4"/>
  </si>
  <si>
    <t>固定資産税課税事務（土地）</t>
    <rPh sb="0" eb="2">
      <t>コテイ</t>
    </rPh>
    <rPh sb="2" eb="5">
      <t>シサンゼイ</t>
    </rPh>
    <rPh sb="5" eb="7">
      <t>カゼイ</t>
    </rPh>
    <rPh sb="7" eb="9">
      <t>ジム</t>
    </rPh>
    <rPh sb="10" eb="12">
      <t>トチ</t>
    </rPh>
    <phoneticPr fontId="4"/>
  </si>
  <si>
    <t>議会事務</t>
    <rPh sb="0" eb="2">
      <t>ギカイ</t>
    </rPh>
    <rPh sb="2" eb="4">
      <t>ジム</t>
    </rPh>
    <phoneticPr fontId="4"/>
  </si>
  <si>
    <t>市町村税徴収事務</t>
    <rPh sb="0" eb="3">
      <t>シチョウソン</t>
    </rPh>
    <rPh sb="3" eb="4">
      <t>ゼイ</t>
    </rPh>
    <rPh sb="4" eb="6">
      <t>チョウシュウ</t>
    </rPh>
    <rPh sb="6" eb="8">
      <t>ジム</t>
    </rPh>
    <phoneticPr fontId="4"/>
  </si>
  <si>
    <t>自治体財政運営講座</t>
    <rPh sb="0" eb="3">
      <t>ジチタイ</t>
    </rPh>
    <rPh sb="7" eb="9">
      <t>コウザ</t>
    </rPh>
    <phoneticPr fontId="4"/>
  </si>
  <si>
    <t>住民税課税事務</t>
    <rPh sb="0" eb="3">
      <t>ジュウミンゼイ</t>
    </rPh>
    <rPh sb="3" eb="5">
      <t>カゼイ</t>
    </rPh>
    <rPh sb="5" eb="7">
      <t>ジム</t>
    </rPh>
    <phoneticPr fontId="4"/>
  </si>
  <si>
    <t>上下水道事業の経営管理</t>
    <rPh sb="0" eb="2">
      <t>ジョウゲ</t>
    </rPh>
    <rPh sb="9" eb="11">
      <t>カンリ</t>
    </rPh>
    <phoneticPr fontId="4"/>
  </si>
  <si>
    <t>人事評価制度の改善と活用</t>
    <rPh sb="0" eb="2">
      <t>ジンジ</t>
    </rPh>
    <rPh sb="2" eb="4">
      <t>ヒョウカ</t>
    </rPh>
    <rPh sb="4" eb="6">
      <t>セイド</t>
    </rPh>
    <rPh sb="7" eb="9">
      <t>カイゼン</t>
    </rPh>
    <rPh sb="10" eb="12">
      <t>カツヨウ</t>
    </rPh>
    <phoneticPr fontId="4"/>
  </si>
  <si>
    <t>組織のリスクマネジメント</t>
    <rPh sb="0" eb="2">
      <t>ソシキ</t>
    </rPh>
    <phoneticPr fontId="4"/>
  </si>
  <si>
    <t>高齢者福祉の推進</t>
    <rPh sb="0" eb="3">
      <t>コウレイシャ</t>
    </rPh>
    <rPh sb="3" eb="5">
      <t>フクシ</t>
    </rPh>
    <rPh sb="6" eb="8">
      <t>スイシン</t>
    </rPh>
    <phoneticPr fontId="4"/>
  </si>
  <si>
    <t>障がい者福祉の推進</t>
    <rPh sb="0" eb="1">
      <t>ショウ</t>
    </rPh>
    <rPh sb="3" eb="4">
      <t>シャ</t>
    </rPh>
    <rPh sb="4" eb="6">
      <t>フクシ</t>
    </rPh>
    <rPh sb="7" eb="9">
      <t>スイシン</t>
    </rPh>
    <phoneticPr fontId="4"/>
  </si>
  <si>
    <t>固定資産税課税事務（家屋）</t>
    <rPh sb="0" eb="2">
      <t>コテイ</t>
    </rPh>
    <rPh sb="2" eb="5">
      <t>シサンゼイ</t>
    </rPh>
    <rPh sb="5" eb="7">
      <t>カゼイ</t>
    </rPh>
    <rPh sb="7" eb="9">
      <t>ジム</t>
    </rPh>
    <rPh sb="10" eb="12">
      <t>カオク</t>
    </rPh>
    <phoneticPr fontId="4"/>
  </si>
  <si>
    <t>職場のリーダー養成講座</t>
    <rPh sb="0" eb="2">
      <t>ショクバ</t>
    </rPh>
    <rPh sb="7" eb="9">
      <t>ヨウセイ</t>
    </rPh>
    <rPh sb="9" eb="11">
      <t>コウザ</t>
    </rPh>
    <phoneticPr fontId="4"/>
  </si>
  <si>
    <t>持続可能な地域づくりと環境保全</t>
    <rPh sb="0" eb="4">
      <t>ジゾクカノウ</t>
    </rPh>
    <rPh sb="5" eb="7">
      <t>チイキ</t>
    </rPh>
    <rPh sb="11" eb="13">
      <t>カンキョウ</t>
    </rPh>
    <rPh sb="13" eb="15">
      <t>ホゼン</t>
    </rPh>
    <phoneticPr fontId="4"/>
  </si>
  <si>
    <t>公共施設の総合管理</t>
    <rPh sb="0" eb="2">
      <t>コウキョウ</t>
    </rPh>
    <rPh sb="2" eb="4">
      <t>シセツ</t>
    </rPh>
    <rPh sb="5" eb="7">
      <t>ソウゴウ</t>
    </rPh>
    <rPh sb="7" eb="9">
      <t>カンリ</t>
    </rPh>
    <phoneticPr fontId="4"/>
  </si>
  <si>
    <t>教育現場のDX</t>
    <rPh sb="2" eb="4">
      <t>ゲンバ</t>
    </rPh>
    <phoneticPr fontId="7"/>
  </si>
  <si>
    <t>訴訟と行政不服審査の実務</t>
    <rPh sb="0" eb="2">
      <t>ソショウ</t>
    </rPh>
    <rPh sb="3" eb="5">
      <t>ギョウセイ</t>
    </rPh>
    <rPh sb="5" eb="7">
      <t>フフク</t>
    </rPh>
    <rPh sb="7" eb="9">
      <t>シンサ</t>
    </rPh>
    <rPh sb="10" eb="12">
      <t>ジツム</t>
    </rPh>
    <phoneticPr fontId="7"/>
  </si>
  <si>
    <t>事業推進のためのデータ活用</t>
    <rPh sb="0" eb="2">
      <t>ジギョウ</t>
    </rPh>
    <rPh sb="2" eb="4">
      <t>スイシン</t>
    </rPh>
    <rPh sb="11" eb="13">
      <t>カツヨウ</t>
    </rPh>
    <phoneticPr fontId="8"/>
  </si>
  <si>
    <t>児童虐待防止対策</t>
    <rPh sb="6" eb="8">
      <t>タイサク</t>
    </rPh>
    <phoneticPr fontId="4"/>
  </si>
  <si>
    <t>文化芸術の活用による地域社会の活力の創造</t>
    <rPh sb="0" eb="2">
      <t>ブンカ</t>
    </rPh>
    <rPh sb="2" eb="4">
      <t>ゲイジュツ</t>
    </rPh>
    <rPh sb="5" eb="7">
      <t>カツヨウ</t>
    </rPh>
    <rPh sb="10" eb="12">
      <t>チイキ</t>
    </rPh>
    <rPh sb="12" eb="14">
      <t>シャカイ</t>
    </rPh>
    <rPh sb="15" eb="17">
      <t>カツリョク</t>
    </rPh>
    <rPh sb="18" eb="20">
      <t>ソウゾウ</t>
    </rPh>
    <phoneticPr fontId="4"/>
  </si>
  <si>
    <t>政策企画</t>
    <rPh sb="0" eb="2">
      <t>セイサク</t>
    </rPh>
    <rPh sb="2" eb="4">
      <t>キカク</t>
    </rPh>
    <phoneticPr fontId="4"/>
  </si>
  <si>
    <t>監査事務</t>
    <rPh sb="0" eb="2">
      <t>カンサ</t>
    </rPh>
    <rPh sb="2" eb="4">
      <t>ジム</t>
    </rPh>
    <phoneticPr fontId="4"/>
  </si>
  <si>
    <t>選挙事務</t>
    <rPh sb="0" eb="2">
      <t>センキョ</t>
    </rPh>
    <rPh sb="2" eb="4">
      <t>ジム</t>
    </rPh>
    <phoneticPr fontId="4"/>
  </si>
  <si>
    <t>スポーツ行政の推進</t>
    <rPh sb="4" eb="6">
      <t>ギョウセイ</t>
    </rPh>
    <rPh sb="7" eb="9">
      <t>スイシン</t>
    </rPh>
    <phoneticPr fontId="4"/>
  </si>
  <si>
    <t>①</t>
  </si>
  <si>
    <t>②</t>
  </si>
  <si>
    <t>③</t>
  </si>
  <si>
    <t>第1回</t>
    <rPh sb="0" eb="1">
      <t>ダイ</t>
    </rPh>
    <rPh sb="2" eb="3">
      <t>カイ</t>
    </rPh>
    <phoneticPr fontId="3"/>
  </si>
  <si>
    <t>第2回</t>
    <rPh sb="0" eb="1">
      <t>ダイ</t>
    </rPh>
    <rPh sb="2" eb="3">
      <t>カイ</t>
    </rPh>
    <phoneticPr fontId="3"/>
  </si>
  <si>
    <t>第3回</t>
    <rPh sb="0" eb="1">
      <t>ダイ</t>
    </rPh>
    <rPh sb="2" eb="3">
      <t>カイ</t>
    </rPh>
    <phoneticPr fontId="3"/>
  </si>
  <si>
    <t>第4回</t>
    <rPh sb="0" eb="1">
      <t>ダイ</t>
    </rPh>
    <rPh sb="2" eb="3">
      <t>カイ</t>
    </rPh>
    <phoneticPr fontId="3"/>
  </si>
  <si>
    <t>第5回</t>
    <rPh sb="0" eb="1">
      <t>ダイ</t>
    </rPh>
    <rPh sb="2" eb="3">
      <t>カイ</t>
    </rPh>
    <phoneticPr fontId="3"/>
  </si>
  <si>
    <t>第6回</t>
    <rPh sb="0" eb="1">
      <t>ダイ</t>
    </rPh>
    <rPh sb="2" eb="3">
      <t>カイ</t>
    </rPh>
    <phoneticPr fontId="3"/>
  </si>
  <si>
    <t>第7回</t>
    <rPh sb="0" eb="1">
      <t>ダイ</t>
    </rPh>
    <rPh sb="2" eb="3">
      <t>カイ</t>
    </rPh>
    <phoneticPr fontId="3"/>
  </si>
  <si>
    <t>第8回</t>
    <rPh sb="0" eb="1">
      <t>ダイ</t>
    </rPh>
    <rPh sb="2" eb="3">
      <t>カイ</t>
    </rPh>
    <phoneticPr fontId="3"/>
  </si>
  <si>
    <t>第9回</t>
    <rPh sb="0" eb="1">
      <t>ダイ</t>
    </rPh>
    <rPh sb="2" eb="3">
      <t>カイ</t>
    </rPh>
    <phoneticPr fontId="3"/>
  </si>
  <si>
    <t>特別課程市町村長</t>
    <rPh sb="0" eb="4">
      <t>トクベツカテイ</t>
    </rPh>
    <rPh sb="4" eb="7">
      <t>シチョウソン</t>
    </rPh>
    <rPh sb="7" eb="8">
      <t>チョウ</t>
    </rPh>
    <phoneticPr fontId="1"/>
  </si>
  <si>
    <t>特別課程議員</t>
    <rPh sb="0" eb="4">
      <t>トクベツカテイ</t>
    </rPh>
    <rPh sb="4" eb="6">
      <t>ギイン</t>
    </rPh>
    <phoneticPr fontId="1"/>
  </si>
  <si>
    <t>特別課程監査委員</t>
    <rPh sb="0" eb="4">
      <t>トクベツカテイ</t>
    </rPh>
    <rPh sb="4" eb="6">
      <t>カンサ</t>
    </rPh>
    <rPh sb="6" eb="8">
      <t>イイン</t>
    </rPh>
    <phoneticPr fontId="1"/>
  </si>
  <si>
    <r>
      <t>（公印省略</t>
    </r>
    <r>
      <rPr>
        <sz val="11"/>
        <rFont val="游ゴシック"/>
        <family val="3"/>
        <charset val="128"/>
      </rPr>
      <t>）</t>
    </r>
    <rPh sb="1" eb="3">
      <t>コウイン</t>
    </rPh>
    <rPh sb="3" eb="5">
      <t>ショウリャク</t>
    </rPh>
    <phoneticPr fontId="1"/>
  </si>
  <si>
    <t>研修期間初日</t>
    <rPh sb="0" eb="2">
      <t>ケンシュウ</t>
    </rPh>
    <rPh sb="2" eb="4">
      <t>キカン</t>
    </rPh>
    <rPh sb="4" eb="6">
      <t>ショニチ</t>
    </rPh>
    <phoneticPr fontId="1"/>
  </si>
  <si>
    <t>研修期間最終日</t>
    <rPh sb="0" eb="2">
      <t>ケンシュウ</t>
    </rPh>
    <rPh sb="2" eb="4">
      <t>キカン</t>
    </rPh>
    <rPh sb="4" eb="7">
      <t>サイシュウビ</t>
    </rPh>
    <phoneticPr fontId="1"/>
  </si>
  <si>
    <t>ＩＣＴによる情報政策</t>
    <rPh sb="6" eb="8">
      <t>ジョウホウ</t>
    </rPh>
    <phoneticPr fontId="4"/>
  </si>
  <si>
    <t>ＩＣＴによる情報政策①</t>
    <phoneticPr fontId="1"/>
  </si>
  <si>
    <t>ＩＣＴによる情報政策②</t>
    <phoneticPr fontId="1"/>
  </si>
  <si>
    <t>受講経験①</t>
    <rPh sb="0" eb="4">
      <t>ジュコウケイケン</t>
    </rPh>
    <phoneticPr fontId="1"/>
  </si>
  <si>
    <t>受講経験②</t>
    <rPh sb="0" eb="4">
      <t>ジュコウケイケン</t>
    </rPh>
    <phoneticPr fontId="1"/>
  </si>
  <si>
    <t>）回</t>
    <rPh sb="1" eb="2">
      <t>カイ</t>
    </rPh>
    <phoneticPr fontId="1"/>
  </si>
  <si>
    <t>＊受講年度直近（</t>
    <rPh sb="1" eb="5">
      <t>ジュコウネンド</t>
    </rPh>
    <rPh sb="5" eb="7">
      <t>チョッキン</t>
    </rPh>
    <phoneticPr fontId="1"/>
  </si>
  <si>
    <t>-</t>
    <phoneticPr fontId="1"/>
  </si>
  <si>
    <t>＊受講回数（</t>
    <rPh sb="1" eb="5">
      <t>ジュコウカイスウ</t>
    </rPh>
    <phoneticPr fontId="1"/>
  </si>
  <si>
    <t>令和６年度　研修受講申込書</t>
    <rPh sb="0" eb="2">
      <t>れいわ</t>
    </rPh>
    <rPh sb="3" eb="4">
      <t>ねん</t>
    </rPh>
    <rPh sb="4" eb="5">
      <t>ど</t>
    </rPh>
    <rPh sb="6" eb="8">
      <t>けんしゅう</t>
    </rPh>
    <rPh sb="8" eb="10">
      <t>じゅこう</t>
    </rPh>
    <rPh sb="10" eb="13">
      <t>もうしこみしょ</t>
    </rPh>
    <phoneticPr fontId="1" type="Hiragana"/>
  </si>
  <si>
    <t>送信先：市町村アカデミー研修部</t>
    <rPh sb="0" eb="2">
      <t>ソウシン</t>
    </rPh>
    <rPh sb="2" eb="3">
      <t>サキ</t>
    </rPh>
    <rPh sb="4" eb="7">
      <t>シチョウソン</t>
    </rPh>
    <rPh sb="12" eb="14">
      <t>ケンシュウ</t>
    </rPh>
    <rPh sb="14" eb="15">
      <t>ブ</t>
    </rPh>
    <phoneticPr fontId="1"/>
  </si>
  <si>
    <t>（</t>
    <phoneticPr fontId="1"/>
  </si>
  <si>
    <r>
      <t>（Eメール</t>
    </r>
    <r>
      <rPr>
        <b/>
        <sz val="8"/>
        <rFont val="游ゴシック"/>
        <family val="3"/>
        <charset val="128"/>
      </rPr>
      <t>アドレス</t>
    </r>
    <r>
      <rPr>
        <b/>
        <sz val="10"/>
        <rFont val="游ゴシック"/>
        <family val="3"/>
        <charset val="128"/>
      </rPr>
      <t>）</t>
    </r>
    <r>
      <rPr>
        <sz val="8"/>
        <rFont val="游ゴシック"/>
        <family val="3"/>
        <charset val="128"/>
      </rPr>
      <t>※組織アドレスを記入。ない場合は、担当者アドレスでも可。</t>
    </r>
    <rPh sb="18" eb="20">
      <t>キニュウ</t>
    </rPh>
    <rPh sb="23" eb="25">
      <t>バアイ</t>
    </rPh>
    <rPh sb="27" eb="30">
      <t>タントウシャ</t>
    </rPh>
    <rPh sb="36" eb="37">
      <t>カ</t>
    </rPh>
    <phoneticPr fontId="1"/>
  </si>
  <si>
    <t>（注）　本申込書でご提供いただいた個人情報は、今回の研修実施のために使用するとともに、今後の研修の参考にするための統計資料
　　　（特定の個人を識別することができない内容のもの）の作成に利用する場合があります。</t>
    <rPh sb="4" eb="5">
      <t>ほん</t>
    </rPh>
    <rPh sb="5" eb="8">
      <t>もうしこみしょ</t>
    </rPh>
    <rPh sb="17" eb="19">
      <t>こじん</t>
    </rPh>
    <rPh sb="19" eb="21">
      <t>じょうほう</t>
    </rPh>
    <rPh sb="23" eb="25">
      <t>こんかい</t>
    </rPh>
    <rPh sb="26" eb="28">
      <t>けんしゅう</t>
    </rPh>
    <rPh sb="28" eb="30">
      <t>じっし</t>
    </rPh>
    <rPh sb="34" eb="36">
      <t>しよう</t>
    </rPh>
    <rPh sb="43" eb="45">
      <t>こんご</t>
    </rPh>
    <rPh sb="46" eb="48">
      <t>けんしゅう</t>
    </rPh>
    <rPh sb="49" eb="51">
      <t>さんこう</t>
    </rPh>
    <rPh sb="57" eb="59">
      <t>とうけい</t>
    </rPh>
    <rPh sb="59" eb="61">
      <t>しりょう</t>
    </rPh>
    <rPh sb="69" eb="71">
      <t>こじん</t>
    </rPh>
    <rPh sb="72" eb="74">
      <t>しきべつ</t>
    </rPh>
    <rPh sb="83" eb="85">
      <t>ないよう</t>
    </rPh>
    <rPh sb="90" eb="92">
      <t>さくせい</t>
    </rPh>
    <rPh sb="93" eb="95">
      <t>りよう</t>
    </rPh>
    <rPh sb="97" eb="99">
      <t>ばあい</t>
    </rPh>
    <phoneticPr fontId="1" type="Hiragana"/>
  </si>
  <si>
    <t>はじめに申込期限を選択してください。→</t>
    <rPh sb="4" eb="6">
      <t>モウシコ</t>
    </rPh>
    <rPh sb="6" eb="8">
      <t>キゲン</t>
    </rPh>
    <rPh sb="9" eb="11">
      <t>センタク</t>
    </rPh>
    <phoneticPr fontId="1"/>
  </si>
  <si>
    <t>本研修科目関連職務の通算経験年数（研修開講日時点）</t>
    <rPh sb="22" eb="24">
      <t>ジテン</t>
    </rPh>
    <phoneticPr fontId="1"/>
  </si>
  <si>
    <t>（身体の障がい、その他研修所に配慮を要望する事項等がある場合に記載してください。）</t>
    <rPh sb="1" eb="3">
      <t>シンタイ</t>
    </rPh>
    <rPh sb="4" eb="5">
      <t>ショウ</t>
    </rPh>
    <rPh sb="10" eb="11">
      <t>タ</t>
    </rPh>
    <rPh sb="11" eb="13">
      <t>ケンシュウ</t>
    </rPh>
    <rPh sb="13" eb="14">
      <t>ジョ</t>
    </rPh>
    <rPh sb="15" eb="17">
      <t>ハイリョ</t>
    </rPh>
    <rPh sb="18" eb="20">
      <t>ヨウボウ</t>
    </rPh>
    <rPh sb="22" eb="24">
      <t>ジコウ</t>
    </rPh>
    <rPh sb="24" eb="25">
      <t>トウ</t>
    </rPh>
    <rPh sb="28" eb="30">
      <t>バアイ</t>
    </rPh>
    <rPh sb="31" eb="33">
      <t>キサイ</t>
    </rPh>
    <phoneticPr fontId="1"/>
  </si>
  <si>
    <t>ﾌﾘｶﾞﾅ</t>
    <phoneticPr fontId="1" type="Hiragana"/>
  </si>
  <si>
    <t>地域おこし協力隊員及び集落支援員の初任者研修会</t>
    <rPh sb="0" eb="2">
      <t>チイキ</t>
    </rPh>
    <rPh sb="5" eb="8">
      <t>キョウリョクタイ</t>
    </rPh>
    <rPh sb="8" eb="9">
      <t>イン</t>
    </rPh>
    <rPh sb="9" eb="10">
      <t>オヨ</t>
    </rPh>
    <rPh sb="11" eb="13">
      <t>シュウラク</t>
    </rPh>
    <rPh sb="13" eb="15">
      <t>シエン</t>
    </rPh>
    <rPh sb="15" eb="16">
      <t>イン</t>
    </rPh>
    <rPh sb="17" eb="20">
      <t>ショニンシャ</t>
    </rPh>
    <rPh sb="20" eb="22">
      <t>ケンシュウ</t>
    </rPh>
    <rPh sb="22" eb="23">
      <t>カイ</t>
    </rPh>
    <phoneticPr fontId="4"/>
  </si>
  <si>
    <t>☑</t>
  </si>
  <si>
    <t>kenshu-kanri@jamp.gr.jp</t>
    <phoneticPr fontId="1"/>
  </si>
  <si>
    <t>職層</t>
    <rPh sb="0" eb="1">
      <t>ショク</t>
    </rPh>
    <rPh sb="1" eb="2">
      <t>ソウ</t>
    </rPh>
    <phoneticPr fontId="1"/>
  </si>
  <si>
    <t>専門実務</t>
    <rPh sb="0" eb="2">
      <t>センモン</t>
    </rPh>
    <rPh sb="2" eb="4">
      <t>ジツム</t>
    </rPh>
    <phoneticPr fontId="1"/>
  </si>
  <si>
    <t>管理職特別セミナー～自治体経営の課題～</t>
    <phoneticPr fontId="1"/>
  </si>
  <si>
    <t>管理職特別セミナー～自治体経営の課題～</t>
    <rPh sb="0" eb="2">
      <t>カンリ</t>
    </rPh>
    <rPh sb="2" eb="3">
      <t>ショク</t>
    </rPh>
    <rPh sb="3" eb="5">
      <t>トクベツ</t>
    </rPh>
    <phoneticPr fontId="4"/>
  </si>
  <si>
    <t>市町村長特別セミナー～自治体経営の課題～・地域経営塾</t>
    <phoneticPr fontId="1"/>
  </si>
  <si>
    <t>市町村議会議員特別セミナー②</t>
    <phoneticPr fontId="1"/>
  </si>
  <si>
    <t>ＤＸ時代の農業戦略～データ農業と地域ブランド～</t>
    <phoneticPr fontId="1"/>
  </si>
  <si>
    <t>管理職のためのリーダーシップ・マネジメント講座①</t>
    <phoneticPr fontId="1"/>
  </si>
  <si>
    <t>監査委員特別セミナー</t>
    <phoneticPr fontId="1"/>
  </si>
  <si>
    <t>市町村議会議員特別セミナー①</t>
    <phoneticPr fontId="1"/>
  </si>
  <si>
    <t>市町村長特別セミナー①</t>
    <phoneticPr fontId="1"/>
  </si>
  <si>
    <t>管理職特別セミナー①</t>
    <phoneticPr fontId="1"/>
  </si>
  <si>
    <t>地域おこし協力隊員及び集落支援員の初任者研修会</t>
    <phoneticPr fontId="1"/>
  </si>
  <si>
    <t>法令実務Ａ（基礎）①</t>
    <phoneticPr fontId="1"/>
  </si>
  <si>
    <t>人権を尊重した地域社会の形成</t>
    <phoneticPr fontId="1"/>
  </si>
  <si>
    <t>空き家対策の推進</t>
    <phoneticPr fontId="1"/>
  </si>
  <si>
    <t>広報の効果的実践①</t>
    <phoneticPr fontId="1"/>
  </si>
  <si>
    <t>情報公開と個人情報保護</t>
    <phoneticPr fontId="1"/>
  </si>
  <si>
    <t>災害に強い地域づくりと危機管理①</t>
    <phoneticPr fontId="1"/>
  </si>
  <si>
    <t>住民行政事務能力の向上</t>
    <phoneticPr fontId="1"/>
  </si>
  <si>
    <t>地域保健と住民の健康増進</t>
    <phoneticPr fontId="1"/>
  </si>
  <si>
    <t>住民協働による地域づくり</t>
    <phoneticPr fontId="1"/>
  </si>
  <si>
    <t>契約実務</t>
    <phoneticPr fontId="1"/>
  </si>
  <si>
    <t>地域産業の振興</t>
    <phoneticPr fontId="1"/>
  </si>
  <si>
    <t>行政のデジタル化の推進～所管課の業務改革（DX）～</t>
    <phoneticPr fontId="1"/>
  </si>
  <si>
    <t>生活保護と自立支援対策①</t>
    <phoneticPr fontId="1"/>
  </si>
  <si>
    <t>子育て支援の推進</t>
    <phoneticPr fontId="1"/>
  </si>
  <si>
    <t>自治体の働き方改革</t>
    <phoneticPr fontId="1"/>
  </si>
  <si>
    <t>少子化社会への対応</t>
    <phoneticPr fontId="1"/>
  </si>
  <si>
    <t>人口減少時代の都市計画</t>
    <phoneticPr fontId="1"/>
  </si>
  <si>
    <t>法令実務Ａ（基礎）②</t>
    <phoneticPr fontId="1"/>
  </si>
  <si>
    <t>管理職を目指すステップアップ講座</t>
    <phoneticPr fontId="1"/>
  </si>
  <si>
    <t>管理職の必須知識講座</t>
    <phoneticPr fontId="1"/>
  </si>
  <si>
    <t>市町村長特別セミナー②</t>
    <phoneticPr fontId="1"/>
  </si>
  <si>
    <t>管理職特別セミナー②</t>
    <phoneticPr fontId="1"/>
  </si>
  <si>
    <t>法令実務Ｂ（応用）①</t>
    <phoneticPr fontId="1"/>
  </si>
  <si>
    <t>固定資産税課税事務（土地）</t>
    <phoneticPr fontId="1"/>
  </si>
  <si>
    <t>議会事務①</t>
    <phoneticPr fontId="1"/>
  </si>
  <si>
    <t>地方公会計制度</t>
    <phoneticPr fontId="1"/>
  </si>
  <si>
    <t>地方公会計制度</t>
    <rPh sb="0" eb="2">
      <t>チホウ</t>
    </rPh>
    <rPh sb="2" eb="3">
      <t>コウ</t>
    </rPh>
    <rPh sb="3" eb="5">
      <t>カイケイ</t>
    </rPh>
    <rPh sb="5" eb="7">
      <t>セイド</t>
    </rPh>
    <phoneticPr fontId="4"/>
  </si>
  <si>
    <t>市町村税徴収事務①</t>
    <phoneticPr fontId="1"/>
  </si>
  <si>
    <t>職員研修の企画と実践</t>
    <phoneticPr fontId="1"/>
  </si>
  <si>
    <t>自治体財政運営講座</t>
    <phoneticPr fontId="1"/>
  </si>
  <si>
    <t>住民税課税事務①</t>
    <phoneticPr fontId="1"/>
  </si>
  <si>
    <t>上下水道事業の経営管理</t>
    <phoneticPr fontId="1"/>
  </si>
  <si>
    <t>人事評価制度の改善と活用</t>
    <phoneticPr fontId="1"/>
  </si>
  <si>
    <t>ナッジ等を活用した政策イノベーション</t>
    <phoneticPr fontId="1"/>
  </si>
  <si>
    <t>組織のリスクマネジメント</t>
    <phoneticPr fontId="1"/>
  </si>
  <si>
    <t>政策の最先端</t>
    <phoneticPr fontId="1"/>
  </si>
  <si>
    <t>資金調達・運用・財政分析の集中講座</t>
    <phoneticPr fontId="1"/>
  </si>
  <si>
    <t>住民税課税事務②</t>
    <phoneticPr fontId="1"/>
  </si>
  <si>
    <t>高齢者福祉の推進</t>
    <phoneticPr fontId="1"/>
  </si>
  <si>
    <t>障がい者福祉の推進</t>
    <phoneticPr fontId="1"/>
  </si>
  <si>
    <t>法令実務Ａ（基礎）③</t>
    <phoneticPr fontId="1"/>
  </si>
  <si>
    <t>新時代における地方公務員の人材育成・確保</t>
    <phoneticPr fontId="1"/>
  </si>
  <si>
    <t>廃棄物の処理とリサイクルの推進</t>
    <phoneticPr fontId="1"/>
  </si>
  <si>
    <t>固定資産税課税事務（家屋）</t>
    <phoneticPr fontId="1"/>
  </si>
  <si>
    <t>管理職のためのリーダーシップ・マネジメント講座②</t>
    <phoneticPr fontId="1"/>
  </si>
  <si>
    <t>全国地域づくり人財塾</t>
    <rPh sb="0" eb="2">
      <t>ゼンコク</t>
    </rPh>
    <rPh sb="2" eb="4">
      <t>チイキ</t>
    </rPh>
    <rPh sb="7" eb="9">
      <t>ジンザイ</t>
    </rPh>
    <rPh sb="9" eb="10">
      <t>ジュク</t>
    </rPh>
    <phoneticPr fontId="4"/>
  </si>
  <si>
    <t>公共交通とまちづくり</t>
    <phoneticPr fontId="1"/>
  </si>
  <si>
    <t>議会事務②</t>
    <phoneticPr fontId="1"/>
  </si>
  <si>
    <t>法令実務Ｂ（応用）②</t>
    <phoneticPr fontId="1"/>
  </si>
  <si>
    <t>住民税課税事務③</t>
    <phoneticPr fontId="1"/>
  </si>
  <si>
    <t>市町村税徴収事務②</t>
    <phoneticPr fontId="1"/>
  </si>
  <si>
    <t>職場のリーダー養成講座</t>
    <phoneticPr fontId="1"/>
  </si>
  <si>
    <t>生活保護と自立支援対策②</t>
    <phoneticPr fontId="1"/>
  </si>
  <si>
    <t>持続可能な地域づくりと環境保全</t>
    <phoneticPr fontId="1"/>
  </si>
  <si>
    <t>教育現場のDX</t>
    <phoneticPr fontId="1"/>
  </si>
  <si>
    <t>公共施設の総合管理</t>
    <phoneticPr fontId="1"/>
  </si>
  <si>
    <t>訴訟と行政不服審査の実務</t>
    <phoneticPr fontId="1"/>
  </si>
  <si>
    <t>事業推進のためのデータ活用</t>
    <phoneticPr fontId="1"/>
  </si>
  <si>
    <t>使用料等の債権回収</t>
    <phoneticPr fontId="1"/>
  </si>
  <si>
    <t>使用料等の債権回収</t>
    <rPh sb="0" eb="3">
      <t>シヨウリョウ</t>
    </rPh>
    <rPh sb="3" eb="4">
      <t>トウ</t>
    </rPh>
    <rPh sb="5" eb="7">
      <t>サイケン</t>
    </rPh>
    <rPh sb="7" eb="9">
      <t>カイシュウ</t>
    </rPh>
    <phoneticPr fontId="4"/>
  </si>
  <si>
    <t>市町村議会議員特別セミナー③</t>
    <phoneticPr fontId="1"/>
  </si>
  <si>
    <t>児童虐待防止対策</t>
    <phoneticPr fontId="1"/>
  </si>
  <si>
    <t>観光戦略の実践</t>
    <phoneticPr fontId="1"/>
  </si>
  <si>
    <t>文化芸術の活用による地域社会の活力の創造</t>
    <phoneticPr fontId="1"/>
  </si>
  <si>
    <t>市町村税徴収事務③</t>
    <phoneticPr fontId="1"/>
  </si>
  <si>
    <t>政策企画</t>
    <phoneticPr fontId="1"/>
  </si>
  <si>
    <t>監査事務</t>
    <phoneticPr fontId="1"/>
  </si>
  <si>
    <t>広報の効果的実践②</t>
    <phoneticPr fontId="1"/>
  </si>
  <si>
    <t>災害に強い地域づくりと危機管理②</t>
    <phoneticPr fontId="1"/>
  </si>
  <si>
    <t>選挙事務</t>
    <phoneticPr fontId="1"/>
  </si>
  <si>
    <t>DX推進リーダー育成セミナー</t>
    <phoneticPr fontId="1"/>
  </si>
  <si>
    <t>スポーツ行政の推進</t>
    <phoneticPr fontId="1"/>
  </si>
  <si>
    <t>全国地域づくり人財塾</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</si>
</sst>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yyyy&quot;年&quot;m&quot;月&quot;d&quot;日&quot;;@"/>
    <numFmt numFmtId="177" formatCode="[$-411]ggge&quot;年&quot;m&quot;月&quot;d&quot;日&quot;;@"/>
    <numFmt numFmtId="178" formatCode="\([$-411]ggge&quot;年&quot;m&quot;月&quot;d&quot;日）&quot;;@"/>
    <numFmt numFmtId="179" formatCode="[$-411]ge\.m\.d;@"/>
  </numFmts>
  <fonts count="35"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9"/>
      <name val="ＭＳ Ｐゴシック"/>
      <family val="3"/>
      <charset val="128"/>
    </font>
    <font>
      <sz val="9"/>
      <name val="ＭＳ 明朝"/>
      <family val="1"/>
      <charset val="128"/>
    </font>
    <font>
      <sz val="18"/>
      <color theme="3"/>
      <name val="游ゴシック Light"/>
      <family val="2"/>
      <charset val="128"/>
      <scheme val="major"/>
    </font>
    <font>
      <sz val="11"/>
      <color theme="1"/>
      <name val="游ゴシック"/>
      <family val="3"/>
      <charset val="128"/>
      <scheme val="minor"/>
    </font>
    <font>
      <sz val="11"/>
      <color rgb="FF3F3F76"/>
      <name val="游ゴシック"/>
      <family val="2"/>
      <charset val="128"/>
      <scheme val="minor"/>
    </font>
    <font>
      <sz val="11"/>
      <color rgb="FFFF0000"/>
      <name val="游ゴシック"/>
      <family val="2"/>
      <charset val="128"/>
      <scheme val="minor"/>
    </font>
    <font>
      <sz val="11"/>
      <color theme="1"/>
      <name val="游ゴシック"/>
      <family val="2"/>
      <charset val="128"/>
    </font>
    <font>
      <sz val="11"/>
      <name val="游ゴシック"/>
      <family val="3"/>
      <charset val="128"/>
    </font>
    <font>
      <sz val="10.5"/>
      <color rgb="FF000000"/>
      <name val="游ゴシック"/>
      <family val="3"/>
      <charset val="128"/>
    </font>
    <font>
      <b/>
      <sz val="16"/>
      <color theme="0"/>
      <name val="游ゴシック"/>
      <family val="3"/>
      <charset val="128"/>
    </font>
    <font>
      <sz val="14"/>
      <name val="游ゴシック"/>
      <family val="3"/>
      <charset val="128"/>
    </font>
    <font>
      <sz val="10"/>
      <name val="游ゴシック"/>
      <family val="3"/>
      <charset val="128"/>
    </font>
    <font>
      <sz val="11"/>
      <color theme="1"/>
      <name val="游ゴシック"/>
      <family val="3"/>
      <charset val="128"/>
    </font>
    <font>
      <sz val="11"/>
      <color theme="1" tint="0.499984740745262"/>
      <name val="游ゴシック"/>
      <family val="3"/>
      <charset val="128"/>
    </font>
    <font>
      <strike/>
      <sz val="8"/>
      <name val="游ゴシック"/>
      <family val="3"/>
      <charset val="128"/>
    </font>
    <font>
      <sz val="8"/>
      <name val="游ゴシック"/>
      <family val="3"/>
      <charset val="128"/>
    </font>
    <font>
      <sz val="9"/>
      <name val="游ゴシック"/>
      <family val="3"/>
      <charset val="128"/>
    </font>
    <font>
      <b/>
      <sz val="10"/>
      <name val="游ゴシック"/>
      <family val="3"/>
      <charset val="128"/>
    </font>
    <font>
      <b/>
      <sz val="8"/>
      <name val="游ゴシック"/>
      <family val="3"/>
      <charset val="128"/>
    </font>
    <font>
      <sz val="12"/>
      <name val="游ゴシック"/>
      <family val="3"/>
      <charset val="128"/>
    </font>
    <font>
      <b/>
      <sz val="11"/>
      <color theme="0"/>
      <name val="游ゴシック"/>
      <family val="3"/>
      <charset val="128"/>
      <scheme val="minor"/>
    </font>
    <font>
      <b/>
      <sz val="9"/>
      <color indexed="81"/>
      <name val="Meiryo UI"/>
      <family val="3"/>
      <charset val="128"/>
    </font>
    <font>
      <sz val="11"/>
      <color theme="0"/>
      <name val="游ゴシック"/>
      <family val="2"/>
      <charset val="128"/>
      <scheme val="minor"/>
    </font>
    <font>
      <sz val="11"/>
      <color theme="0"/>
      <name val="游ゴシック"/>
      <family val="3"/>
      <charset val="128"/>
      <scheme val="minor"/>
    </font>
    <font>
      <sz val="16"/>
      <name val="游ゴシック"/>
      <family val="3"/>
      <charset val="128"/>
    </font>
    <font>
      <b/>
      <sz val="11"/>
      <color rgb="FFFF0000"/>
      <name val="游ゴシック"/>
      <family val="3"/>
      <charset val="128"/>
    </font>
    <font>
      <sz val="11"/>
      <color theme="0" tint="-0.34998626667073579"/>
      <name val="游ゴシック"/>
      <family val="3"/>
      <charset val="128"/>
    </font>
    <font>
      <sz val="11"/>
      <color rgb="FFFF0000"/>
      <name val="游ゴシック"/>
      <family val="3"/>
      <charset val="128"/>
    </font>
    <font>
      <sz val="10"/>
      <color theme="0"/>
      <name val="游ゴシック"/>
      <family val="3"/>
      <charset val="128"/>
    </font>
    <font>
      <b/>
      <sz val="11"/>
      <color theme="0" tint="-0.34998626667073579"/>
      <name val="游ゴシック"/>
      <family val="3"/>
      <charset val="128"/>
    </font>
    <font>
      <u/>
      <sz val="11"/>
      <color theme="10"/>
      <name val="游ゴシック"/>
      <family val="2"/>
      <charset val="128"/>
      <scheme val="minor"/>
    </font>
    <font>
      <sz val="10.5"/>
      <color theme="1"/>
      <name val="游ゴシック"/>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theme="1" tint="0.34998626667073579"/>
        <bgColor indexed="64"/>
      </patternFill>
    </fill>
    <fill>
      <patternFill patternType="solid">
        <fgColor rgb="FF0070C0"/>
        <bgColor indexed="64"/>
      </patternFill>
    </fill>
    <fill>
      <patternFill patternType="solid">
        <fgColor rgb="FF002060"/>
        <bgColor indexed="64"/>
      </patternFill>
    </fill>
    <fill>
      <patternFill patternType="solid">
        <fgColor rgb="FFFFFFCC"/>
        <bgColor indexed="64"/>
      </patternFill>
    </fill>
  </fills>
  <borders count="3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right/>
      <top style="medium">
        <color indexed="64"/>
      </top>
      <bottom/>
      <diagonal/>
    </border>
    <border>
      <left style="dotted">
        <color indexed="64"/>
      </left>
      <right style="dotted">
        <color indexed="64"/>
      </right>
      <top style="thin">
        <color indexed="64"/>
      </top>
      <bottom style="thin">
        <color indexed="64"/>
      </bottom>
      <diagonal/>
    </border>
    <border>
      <left/>
      <right/>
      <top style="hair">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hair">
        <color indexed="64"/>
      </right>
      <top style="dotted">
        <color indexed="64"/>
      </top>
      <bottom style="thin">
        <color indexed="64"/>
      </bottom>
      <diagonal/>
    </border>
    <border>
      <left/>
      <right style="thin">
        <color indexed="64"/>
      </right>
      <top style="dotted">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hair">
        <color indexed="64"/>
      </top>
      <bottom/>
      <diagonal/>
    </border>
    <border>
      <left/>
      <right style="thin">
        <color indexed="64"/>
      </right>
      <top style="hair">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medium">
        <color indexed="64"/>
      </bottom>
      <diagonal/>
    </border>
    <border>
      <left style="medium">
        <color indexed="64"/>
      </left>
      <right/>
      <top/>
      <bottom style="thin">
        <color indexed="64"/>
      </bottom>
      <diagonal/>
    </border>
    <border>
      <left style="hair">
        <color auto="1"/>
      </left>
      <right style="hair">
        <color auto="1"/>
      </right>
      <top style="hair">
        <color auto="1"/>
      </top>
      <bottom style="hair">
        <color auto="1"/>
      </bottom>
      <diagonal/>
    </border>
    <border>
      <left style="medium">
        <color indexed="64"/>
      </left>
      <right/>
      <top/>
      <bottom style="medium">
        <color indexed="64"/>
      </bottom>
      <diagonal/>
    </border>
    <border>
      <left/>
      <right style="medium">
        <color indexed="64"/>
      </right>
      <top/>
      <bottom style="medium">
        <color indexed="64"/>
      </bottom>
      <diagonal/>
    </border>
  </borders>
  <cellStyleXfs count="3">
    <xf numFmtId="0" fontId="0" fillId="0" borderId="0">
      <alignment vertical="center"/>
    </xf>
    <xf numFmtId="0" fontId="6" fillId="0" borderId="0">
      <alignment vertical="center"/>
    </xf>
    <xf numFmtId="0" fontId="33" fillId="0" borderId="0" applyNumberFormat="0" applyFill="0" applyBorder="0" applyAlignment="0" applyProtection="0">
      <alignment vertical="center"/>
    </xf>
  </cellStyleXfs>
  <cellXfs count="182">
    <xf numFmtId="0" fontId="0" fillId="0" borderId="0" xfId="0">
      <alignment vertical="center"/>
    </xf>
    <xf numFmtId="0" fontId="0" fillId="0" borderId="0" xfId="0" applyAlignment="1">
      <alignment horizontal="center" vertical="center"/>
    </xf>
    <xf numFmtId="0" fontId="0" fillId="0" borderId="0" xfId="0" applyAlignment="1">
      <alignment horizontal="center" vertical="center" shrinkToFit="1"/>
    </xf>
    <xf numFmtId="0" fontId="0" fillId="0" borderId="0" xfId="0" applyAlignment="1">
      <alignment vertical="center" shrinkToFit="1"/>
    </xf>
    <xf numFmtId="177" fontId="0" fillId="0" borderId="0" xfId="0" applyNumberFormat="1">
      <alignment vertical="center"/>
    </xf>
    <xf numFmtId="0" fontId="10" fillId="0" borderId="1" xfId="0" applyFont="1" applyBorder="1">
      <alignment vertical="center"/>
    </xf>
    <xf numFmtId="0" fontId="10" fillId="0" borderId="2" xfId="0" applyFont="1" applyBorder="1">
      <alignment vertical="center"/>
    </xf>
    <xf numFmtId="0" fontId="10" fillId="0" borderId="0" xfId="0" applyFont="1">
      <alignment vertical="center"/>
    </xf>
    <xf numFmtId="0" fontId="11" fillId="0" borderId="0"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0" fillId="0" borderId="22" xfId="0" applyFont="1" applyBorder="1">
      <alignment vertical="center"/>
    </xf>
    <xf numFmtId="0" fontId="10" fillId="0" borderId="23" xfId="0" applyFont="1" applyBorder="1">
      <alignment vertical="center"/>
    </xf>
    <xf numFmtId="0" fontId="10" fillId="0" borderId="22" xfId="0" applyFont="1" applyBorder="1" applyAlignment="1">
      <alignment vertical="center"/>
    </xf>
    <xf numFmtId="0" fontId="14" fillId="0" borderId="22" xfId="0" applyFont="1" applyBorder="1" applyAlignment="1">
      <alignment vertical="center"/>
    </xf>
    <xf numFmtId="0" fontId="17" fillId="0" borderId="22" xfId="0" applyFont="1" applyFill="1" applyBorder="1" applyAlignment="1">
      <alignment vertical="center" wrapText="1"/>
    </xf>
    <xf numFmtId="0" fontId="17" fillId="0" borderId="24" xfId="0" applyFont="1" applyFill="1" applyBorder="1" applyAlignment="1">
      <alignment vertical="center" wrapText="1"/>
    </xf>
    <xf numFmtId="0" fontId="14" fillId="0" borderId="1" xfId="0" applyFont="1" applyBorder="1" applyAlignment="1">
      <alignment horizontal="center" vertical="center"/>
    </xf>
    <xf numFmtId="0" fontId="19" fillId="0" borderId="0" xfId="0" applyFont="1" applyBorder="1" applyAlignment="1">
      <alignment vertical="center"/>
    </xf>
    <xf numFmtId="0" fontId="10" fillId="0" borderId="0" xfId="0" applyFont="1" applyBorder="1" applyAlignment="1">
      <alignment horizontal="center" vertical="center"/>
    </xf>
    <xf numFmtId="0" fontId="10" fillId="0" borderId="0" xfId="0" applyFont="1" applyBorder="1">
      <alignment vertical="center"/>
    </xf>
    <xf numFmtId="0" fontId="10" fillId="0" borderId="5" xfId="0" applyFont="1" applyBorder="1">
      <alignment vertical="center"/>
    </xf>
    <xf numFmtId="0" fontId="10" fillId="0" borderId="11" xfId="0" applyFont="1" applyBorder="1">
      <alignment vertical="center"/>
    </xf>
    <xf numFmtId="0" fontId="10" fillId="0" borderId="7" xfId="0" applyFont="1" applyBorder="1">
      <alignment vertical="center"/>
    </xf>
    <xf numFmtId="0" fontId="10" fillId="0" borderId="0" xfId="0" applyFont="1" applyBorder="1" applyAlignment="1">
      <alignment vertical="center"/>
    </xf>
    <xf numFmtId="0" fontId="10" fillId="0" borderId="5" xfId="0" applyFont="1" applyBorder="1" applyAlignment="1">
      <alignment vertical="center"/>
    </xf>
    <xf numFmtId="0" fontId="10" fillId="0" borderId="4" xfId="0" applyFont="1" applyBorder="1">
      <alignment vertical="center"/>
    </xf>
    <xf numFmtId="0" fontId="10" fillId="0" borderId="6" xfId="0" applyFont="1" applyBorder="1">
      <alignment vertical="center"/>
    </xf>
    <xf numFmtId="0" fontId="15" fillId="0" borderId="0" xfId="0" applyFont="1">
      <alignment vertical="center"/>
    </xf>
    <xf numFmtId="0" fontId="0" fillId="0" borderId="35" xfId="0" applyBorder="1" applyAlignment="1">
      <alignment horizontal="center" vertical="center" shrinkToFit="1"/>
    </xf>
    <xf numFmtId="0" fontId="0" fillId="0" borderId="35" xfId="0" applyBorder="1" applyAlignment="1">
      <alignment vertical="center" shrinkToFit="1"/>
    </xf>
    <xf numFmtId="0" fontId="10" fillId="0" borderId="0" xfId="0" applyFont="1" applyBorder="1" applyAlignment="1">
      <alignment horizontal="center" vertical="center"/>
    </xf>
    <xf numFmtId="0" fontId="10" fillId="0" borderId="0" xfId="0" applyFont="1" applyBorder="1" applyAlignment="1">
      <alignment vertical="center"/>
    </xf>
    <xf numFmtId="0" fontId="13" fillId="0" borderId="9" xfId="0" applyFont="1" applyBorder="1" applyAlignment="1">
      <alignment horizontal="center" vertical="center"/>
    </xf>
    <xf numFmtId="0" fontId="10" fillId="0" borderId="10" xfId="0" applyFont="1" applyBorder="1" applyAlignment="1">
      <alignment vertical="center"/>
    </xf>
    <xf numFmtId="0" fontId="22" fillId="0" borderId="27" xfId="0" applyFont="1" applyBorder="1" applyAlignment="1">
      <alignment horizontal="center" vertical="center" shrinkToFit="1"/>
    </xf>
    <xf numFmtId="0" fontId="23" fillId="4" borderId="35" xfId="0" applyFont="1" applyFill="1" applyBorder="1" applyAlignment="1">
      <alignment horizontal="center" vertical="center"/>
    </xf>
    <xf numFmtId="177" fontId="23" fillId="4" borderId="35" xfId="0" applyNumberFormat="1" applyFont="1" applyFill="1" applyBorder="1" applyAlignment="1">
      <alignment horizontal="center" vertical="center"/>
    </xf>
    <xf numFmtId="0" fontId="0" fillId="0" borderId="35" xfId="0" applyBorder="1" applyAlignment="1">
      <alignment horizontal="center" vertical="center"/>
    </xf>
    <xf numFmtId="179" fontId="23" fillId="4" borderId="35" xfId="0" applyNumberFormat="1" applyFont="1" applyFill="1" applyBorder="1" applyAlignment="1">
      <alignment horizontal="center" vertical="center" shrinkToFit="1"/>
    </xf>
    <xf numFmtId="0" fontId="0" fillId="0" borderId="35" xfId="0" applyBorder="1">
      <alignment vertical="center"/>
    </xf>
    <xf numFmtId="177" fontId="0" fillId="0" borderId="35" xfId="0" applyNumberFormat="1" applyBorder="1">
      <alignment vertical="center"/>
    </xf>
    <xf numFmtId="179" fontId="0" fillId="0" borderId="35" xfId="0" applyNumberFormat="1" applyBorder="1" applyAlignment="1">
      <alignment horizontal="center" vertical="center"/>
    </xf>
    <xf numFmtId="179" fontId="0" fillId="0" borderId="0" xfId="0" applyNumberFormat="1" applyAlignment="1">
      <alignment horizontal="center" vertical="center"/>
    </xf>
    <xf numFmtId="0" fontId="10" fillId="0" borderId="8" xfId="0" applyFont="1" applyBorder="1" applyAlignment="1">
      <alignment horizontal="center" vertical="center"/>
    </xf>
    <xf numFmtId="0" fontId="10" fillId="0" borderId="9" xfId="0" applyFont="1" applyBorder="1" applyAlignment="1">
      <alignment horizontal="center" vertical="center"/>
    </xf>
    <xf numFmtId="0" fontId="25" fillId="0" borderId="35" xfId="0" applyFont="1" applyBorder="1" applyAlignment="1">
      <alignment vertical="center" shrinkToFit="1"/>
    </xf>
    <xf numFmtId="0" fontId="26" fillId="0" borderId="35" xfId="0" applyFont="1" applyBorder="1" applyAlignment="1">
      <alignment vertical="center" shrinkToFit="1"/>
    </xf>
    <xf numFmtId="0" fontId="23" fillId="5" borderId="35" xfId="0" applyFont="1" applyFill="1" applyBorder="1" applyAlignment="1">
      <alignment horizontal="center" vertical="center"/>
    </xf>
    <xf numFmtId="0" fontId="10" fillId="0" borderId="16" xfId="0" applyFont="1" applyBorder="1" applyAlignment="1">
      <alignment horizontal="center" vertical="center"/>
    </xf>
    <xf numFmtId="0" fontId="28" fillId="0" borderId="0" xfId="0" applyFont="1" applyAlignment="1">
      <alignment horizontal="right" vertical="center"/>
    </xf>
    <xf numFmtId="0" fontId="10" fillId="0" borderId="12" xfId="0" applyFont="1" applyBorder="1" applyAlignment="1">
      <alignment horizontal="left" vertical="center" shrinkToFit="1"/>
    </xf>
    <xf numFmtId="14" fontId="29" fillId="0" borderId="0" xfId="0" applyNumberFormat="1" applyFont="1">
      <alignment vertical="center"/>
    </xf>
    <xf numFmtId="0" fontId="30" fillId="0" borderId="0" xfId="0" applyFont="1">
      <alignment vertical="center"/>
    </xf>
    <xf numFmtId="0" fontId="29" fillId="0" borderId="0" xfId="0" applyFont="1">
      <alignment vertical="center"/>
    </xf>
    <xf numFmtId="0" fontId="10" fillId="6" borderId="21" xfId="0" applyFont="1" applyFill="1" applyBorder="1" applyAlignment="1">
      <alignment horizontal="right" vertical="center"/>
    </xf>
    <xf numFmtId="0" fontId="32" fillId="0" borderId="0" xfId="0" applyFont="1">
      <alignment vertical="center"/>
    </xf>
    <xf numFmtId="0" fontId="29" fillId="6" borderId="0" xfId="0" applyFont="1" applyFill="1" applyBorder="1" applyAlignment="1">
      <alignment horizontal="right" vertical="center"/>
    </xf>
    <xf numFmtId="0" fontId="10" fillId="0" borderId="8" xfId="0" applyFont="1" applyBorder="1" applyAlignment="1">
      <alignment horizontal="center" vertical="center"/>
    </xf>
    <xf numFmtId="0" fontId="10" fillId="0" borderId="9" xfId="0" applyFont="1" applyBorder="1" applyAlignment="1">
      <alignment horizontal="center" vertical="center"/>
    </xf>
    <xf numFmtId="0" fontId="10" fillId="0" borderId="10" xfId="0" applyFont="1" applyBorder="1" applyAlignment="1">
      <alignment horizontal="center" vertical="center"/>
    </xf>
    <xf numFmtId="176" fontId="13" fillId="0" borderId="1" xfId="0" applyNumberFormat="1" applyFont="1" applyBorder="1" applyAlignment="1">
      <alignment horizontal="center" vertical="center"/>
    </xf>
    <xf numFmtId="176" fontId="13" fillId="0" borderId="2" xfId="0" applyNumberFormat="1" applyFont="1" applyBorder="1" applyAlignment="1">
      <alignment horizontal="center" vertical="center"/>
    </xf>
    <xf numFmtId="176" fontId="13" fillId="0" borderId="3" xfId="0" applyNumberFormat="1" applyFont="1" applyBorder="1" applyAlignment="1">
      <alignment horizontal="center" vertical="center"/>
    </xf>
    <xf numFmtId="178" fontId="16" fillId="0" borderId="6" xfId="0" applyNumberFormat="1" applyFont="1" applyBorder="1" applyAlignment="1">
      <alignment horizontal="center" vertical="center"/>
    </xf>
    <xf numFmtId="178" fontId="16" fillId="0" borderId="11" xfId="0" applyNumberFormat="1" applyFont="1" applyBorder="1" applyAlignment="1">
      <alignment horizontal="center" vertical="center"/>
    </xf>
    <xf numFmtId="178" fontId="16" fillId="0" borderId="7" xfId="0" applyNumberFormat="1" applyFont="1" applyBorder="1" applyAlignment="1">
      <alignment horizontal="center" vertical="center"/>
    </xf>
    <xf numFmtId="0" fontId="14" fillId="0" borderId="8" xfId="0" applyFont="1" applyBorder="1" applyAlignment="1">
      <alignment horizontal="center" vertical="center"/>
    </xf>
    <xf numFmtId="0" fontId="14" fillId="0" borderId="9" xfId="0" applyFont="1" applyBorder="1" applyAlignment="1">
      <alignment horizontal="center" vertical="center"/>
    </xf>
    <xf numFmtId="0" fontId="14" fillId="0" borderId="10" xfId="0" applyFont="1" applyBorder="1" applyAlignment="1">
      <alignment horizontal="center" vertical="center"/>
    </xf>
    <xf numFmtId="0" fontId="14" fillId="0" borderId="18" xfId="0" applyFont="1" applyBorder="1" applyAlignment="1">
      <alignment horizontal="center" vertical="center"/>
    </xf>
    <xf numFmtId="0" fontId="14" fillId="0" borderId="19" xfId="0" applyFont="1" applyBorder="1" applyAlignment="1">
      <alignment horizontal="center" vertical="center"/>
    </xf>
    <xf numFmtId="0" fontId="14" fillId="0" borderId="20" xfId="0" applyFont="1" applyBorder="1" applyAlignment="1">
      <alignment horizontal="center" vertical="center"/>
    </xf>
    <xf numFmtId="0" fontId="14" fillId="0" borderId="32" xfId="0" applyFont="1" applyBorder="1" applyAlignment="1">
      <alignment horizontal="center" vertical="center"/>
    </xf>
    <xf numFmtId="0" fontId="20" fillId="2" borderId="25" xfId="0" applyFont="1" applyFill="1" applyBorder="1" applyAlignment="1">
      <alignment horizontal="center" vertical="center" shrinkToFit="1"/>
    </xf>
    <xf numFmtId="0" fontId="20" fillId="2" borderId="15" xfId="0" applyFont="1" applyFill="1" applyBorder="1" applyAlignment="1">
      <alignment horizontal="center" vertical="center" shrinkToFit="1"/>
    </xf>
    <xf numFmtId="0" fontId="20" fillId="2" borderId="26" xfId="0" applyFont="1" applyFill="1" applyBorder="1" applyAlignment="1">
      <alignment horizontal="center" vertical="center" shrinkToFit="1"/>
    </xf>
    <xf numFmtId="0" fontId="14" fillId="0" borderId="33" xfId="0" applyFont="1" applyBorder="1" applyAlignment="1">
      <alignment horizontal="center" vertical="center"/>
    </xf>
    <xf numFmtId="0" fontId="14" fillId="0" borderId="27" xfId="0" applyFont="1" applyBorder="1" applyAlignment="1">
      <alignment horizontal="center" vertical="center"/>
    </xf>
    <xf numFmtId="0" fontId="33" fillId="0" borderId="6" xfId="2" applyBorder="1" applyAlignment="1">
      <alignment horizontal="center" vertical="center"/>
    </xf>
    <xf numFmtId="0" fontId="34" fillId="0" borderId="11" xfId="0" applyFont="1" applyBorder="1" applyAlignment="1">
      <alignment horizontal="center" vertical="center"/>
    </xf>
    <xf numFmtId="0" fontId="34" fillId="0" borderId="7" xfId="0" applyFont="1" applyBorder="1" applyAlignment="1">
      <alignment horizontal="center" vertical="center"/>
    </xf>
    <xf numFmtId="0" fontId="12" fillId="3" borderId="1" xfId="0" applyFont="1" applyFill="1" applyBorder="1" applyAlignment="1">
      <alignment horizontal="center" vertical="center"/>
    </xf>
    <xf numFmtId="0" fontId="12" fillId="3" borderId="2" xfId="0" applyFont="1" applyFill="1" applyBorder="1" applyAlignment="1">
      <alignment horizontal="center" vertical="center"/>
    </xf>
    <xf numFmtId="0" fontId="12" fillId="3" borderId="9" xfId="0" applyFont="1" applyFill="1" applyBorder="1" applyAlignment="1">
      <alignment horizontal="center" vertical="center"/>
    </xf>
    <xf numFmtId="0" fontId="12" fillId="3" borderId="10" xfId="0" applyFont="1" applyFill="1" applyBorder="1" applyAlignment="1">
      <alignment horizontal="center" vertical="center"/>
    </xf>
    <xf numFmtId="0" fontId="10" fillId="0" borderId="4" xfId="0" applyFont="1" applyBorder="1" applyAlignment="1">
      <alignment horizontal="center" vertical="center"/>
    </xf>
    <xf numFmtId="0" fontId="10" fillId="0" borderId="0" xfId="0" applyFont="1" applyBorder="1" applyAlignment="1">
      <alignment horizontal="center" vertical="center"/>
    </xf>
    <xf numFmtId="0" fontId="10" fillId="0" borderId="5" xfId="0" applyFont="1" applyBorder="1" applyAlignment="1">
      <alignment horizontal="center" vertical="center"/>
    </xf>
    <xf numFmtId="0" fontId="13" fillId="0" borderId="4" xfId="0" applyFont="1" applyBorder="1" applyAlignment="1">
      <alignment horizontal="center" vertical="center"/>
    </xf>
    <xf numFmtId="0" fontId="13" fillId="0" borderId="0"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177" fontId="13" fillId="0" borderId="8" xfId="0" applyNumberFormat="1" applyFont="1" applyBorder="1" applyAlignment="1">
      <alignment horizontal="right" vertical="center"/>
    </xf>
    <xf numFmtId="177" fontId="13" fillId="0" borderId="9" xfId="0" applyNumberFormat="1" applyFont="1" applyBorder="1" applyAlignment="1">
      <alignment horizontal="right" vertical="center"/>
    </xf>
    <xf numFmtId="177" fontId="13" fillId="0" borderId="9" xfId="0" applyNumberFormat="1" applyFont="1" applyBorder="1" applyAlignment="1">
      <alignment horizontal="left" vertical="center"/>
    </xf>
    <xf numFmtId="0" fontId="13" fillId="0" borderId="9" xfId="0" applyFont="1" applyBorder="1" applyAlignment="1">
      <alignment horizontal="center" vertical="center"/>
    </xf>
    <xf numFmtId="179" fontId="13" fillId="0" borderId="9" xfId="0" applyNumberFormat="1" applyFont="1" applyBorder="1" applyAlignment="1">
      <alignment horizontal="center" vertical="center"/>
    </xf>
    <xf numFmtId="0" fontId="13" fillId="0" borderId="8" xfId="0" applyFont="1" applyBorder="1" applyAlignment="1">
      <alignment horizontal="right" vertical="center"/>
    </xf>
    <xf numFmtId="0" fontId="13" fillId="0" borderId="9" xfId="0" applyFont="1" applyBorder="1" applyAlignment="1">
      <alignment horizontal="right" vertical="center"/>
    </xf>
    <xf numFmtId="0" fontId="10" fillId="0" borderId="32" xfId="0" applyFont="1" applyFill="1" applyBorder="1" applyAlignment="1">
      <alignment horizontal="center" vertical="center"/>
    </xf>
    <xf numFmtId="0" fontId="10" fillId="0" borderId="6" xfId="0" applyFont="1" applyBorder="1" applyAlignment="1">
      <alignment vertical="center"/>
    </xf>
    <xf numFmtId="0" fontId="10" fillId="0" borderId="11" xfId="0" applyFont="1" applyBorder="1" applyAlignment="1">
      <alignment vertical="center"/>
    </xf>
    <xf numFmtId="0" fontId="10" fillId="0" borderId="7" xfId="0" applyFont="1" applyBorder="1" applyAlignment="1">
      <alignment vertical="center"/>
    </xf>
    <xf numFmtId="0" fontId="10" fillId="0" borderId="0" xfId="0" applyFont="1" applyBorder="1" applyAlignment="1">
      <alignment vertical="center"/>
    </xf>
    <xf numFmtId="0" fontId="10" fillId="0" borderId="27" xfId="0" applyFont="1" applyBorder="1" applyAlignment="1">
      <alignment vertical="center"/>
    </xf>
    <xf numFmtId="0" fontId="10" fillId="0" borderId="2" xfId="0" applyFont="1" applyBorder="1" applyAlignment="1">
      <alignment horizontal="left" vertical="center"/>
    </xf>
    <xf numFmtId="0" fontId="14" fillId="0" borderId="1" xfId="0" applyFont="1" applyBorder="1" applyAlignment="1">
      <alignment horizontal="center" vertical="center"/>
    </xf>
    <xf numFmtId="0" fontId="14" fillId="0" borderId="2" xfId="0" applyFont="1" applyBorder="1" applyAlignment="1">
      <alignment horizontal="center" vertical="center"/>
    </xf>
    <xf numFmtId="0" fontId="14" fillId="0" borderId="3" xfId="0" applyFont="1" applyBorder="1" applyAlignment="1">
      <alignment horizontal="center" vertical="center"/>
    </xf>
    <xf numFmtId="0" fontId="14" fillId="0" borderId="4" xfId="0" applyFont="1" applyBorder="1" applyAlignment="1">
      <alignment horizontal="center" vertical="center"/>
    </xf>
    <xf numFmtId="0" fontId="14" fillId="0" borderId="0" xfId="0" applyFont="1" applyBorder="1" applyAlignment="1">
      <alignment horizontal="center" vertical="center"/>
    </xf>
    <xf numFmtId="0" fontId="14" fillId="0" borderId="5" xfId="0" applyFont="1" applyBorder="1" applyAlignment="1">
      <alignment horizontal="center" vertical="center"/>
    </xf>
    <xf numFmtId="0" fontId="14" fillId="0" borderId="6" xfId="0" applyFont="1" applyBorder="1" applyAlignment="1">
      <alignment horizontal="center" vertical="center"/>
    </xf>
    <xf numFmtId="0" fontId="14" fillId="0" borderId="11" xfId="0" applyFont="1" applyBorder="1" applyAlignment="1">
      <alignment horizontal="center" vertical="center"/>
    </xf>
    <xf numFmtId="0" fontId="14" fillId="0" borderId="7" xfId="0" applyFont="1" applyBorder="1" applyAlignment="1">
      <alignment horizontal="center" vertical="center"/>
    </xf>
    <xf numFmtId="0" fontId="10" fillId="0" borderId="4" xfId="0" applyFont="1" applyBorder="1" applyAlignment="1">
      <alignment horizontal="left" vertical="center" wrapText="1"/>
    </xf>
    <xf numFmtId="0" fontId="10" fillId="0" borderId="0" xfId="0" applyFont="1" applyBorder="1" applyAlignment="1">
      <alignment horizontal="left" vertical="center" wrapText="1"/>
    </xf>
    <xf numFmtId="0" fontId="10" fillId="0" borderId="5" xfId="0" applyFont="1" applyBorder="1" applyAlignment="1">
      <alignment horizontal="left" vertical="center" wrapText="1"/>
    </xf>
    <xf numFmtId="0" fontId="14" fillId="0" borderId="4" xfId="0" applyFont="1" applyBorder="1" applyAlignment="1">
      <alignment horizontal="center" vertical="center" wrapText="1"/>
    </xf>
    <xf numFmtId="0" fontId="14" fillId="0" borderId="4" xfId="0" applyFont="1" applyBorder="1" applyAlignment="1">
      <alignment horizontal="center" vertical="center" wrapText="1" shrinkToFit="1"/>
    </xf>
    <xf numFmtId="0" fontId="14" fillId="0" borderId="0" xfId="0" applyFont="1" applyBorder="1" applyAlignment="1">
      <alignment horizontal="center" vertical="center" shrinkToFit="1"/>
    </xf>
    <xf numFmtId="0" fontId="14" fillId="0" borderId="5" xfId="0" applyFont="1" applyBorder="1" applyAlignment="1">
      <alignment horizontal="center" vertical="center" shrinkToFit="1"/>
    </xf>
    <xf numFmtId="0" fontId="14" fillId="0" borderId="4" xfId="0" applyFont="1" applyBorder="1" applyAlignment="1">
      <alignment horizontal="center" vertical="center" shrinkToFit="1"/>
    </xf>
    <xf numFmtId="0" fontId="10" fillId="0" borderId="1"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11" xfId="0" applyFont="1" applyBorder="1" applyAlignment="1">
      <alignment horizontal="center" vertical="center" wrapText="1"/>
    </xf>
    <xf numFmtId="0" fontId="10" fillId="0" borderId="1" xfId="0" applyFont="1" applyBorder="1" applyAlignment="1">
      <alignment horizontal="center" vertical="center"/>
    </xf>
    <xf numFmtId="0" fontId="10" fillId="0" borderId="2" xfId="0" applyFont="1" applyBorder="1" applyAlignment="1">
      <alignment horizontal="center" vertical="center"/>
    </xf>
    <xf numFmtId="0" fontId="10" fillId="0" borderId="6" xfId="0" applyFont="1" applyBorder="1" applyAlignment="1">
      <alignment horizontal="center" vertical="center"/>
    </xf>
    <xf numFmtId="0" fontId="10" fillId="0" borderId="11" xfId="0" applyFont="1" applyBorder="1" applyAlignment="1">
      <alignment horizontal="center" vertical="center"/>
    </xf>
    <xf numFmtId="0" fontId="27" fillId="0" borderId="1" xfId="0" applyFont="1" applyBorder="1" applyAlignment="1">
      <alignment horizontal="center" vertical="center" shrinkToFit="1"/>
    </xf>
    <xf numFmtId="0" fontId="27" fillId="0" borderId="2" xfId="0" applyFont="1" applyBorder="1" applyAlignment="1">
      <alignment horizontal="center" vertical="center" shrinkToFit="1"/>
    </xf>
    <xf numFmtId="0" fontId="27" fillId="0" borderId="3" xfId="0" applyFont="1" applyBorder="1" applyAlignment="1">
      <alignment horizontal="center" vertical="center" shrinkToFit="1"/>
    </xf>
    <xf numFmtId="0" fontId="27" fillId="0" borderId="6" xfId="0" applyFont="1" applyBorder="1" applyAlignment="1">
      <alignment horizontal="center" vertical="center" shrinkToFit="1"/>
    </xf>
    <xf numFmtId="0" fontId="27" fillId="0" borderId="11" xfId="0" applyFont="1" applyBorder="1" applyAlignment="1">
      <alignment horizontal="center" vertical="center" shrinkToFit="1"/>
    </xf>
    <xf numFmtId="0" fontId="27" fillId="0" borderId="7" xfId="0" applyFont="1" applyBorder="1" applyAlignment="1">
      <alignment horizontal="center" vertical="center" shrinkToFit="1"/>
    </xf>
    <xf numFmtId="0" fontId="15" fillId="0" borderId="1"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4" fillId="0" borderId="30" xfId="0" applyFont="1" applyBorder="1" applyAlignment="1">
      <alignment horizontal="center" vertical="center"/>
    </xf>
    <xf numFmtId="0" fontId="14" fillId="0" borderId="17" xfId="0" applyFont="1" applyBorder="1" applyAlignment="1">
      <alignment horizontal="center" vertical="center"/>
    </xf>
    <xf numFmtId="0" fontId="14" fillId="0" borderId="31" xfId="0" applyFont="1" applyBorder="1" applyAlignment="1">
      <alignment horizontal="center" vertical="center"/>
    </xf>
    <xf numFmtId="0" fontId="14" fillId="0" borderId="28" xfId="0" applyFont="1" applyBorder="1" applyAlignment="1">
      <alignment horizontal="center" vertical="center"/>
    </xf>
    <xf numFmtId="0" fontId="14" fillId="0" borderId="34" xfId="0" applyFont="1" applyBorder="1" applyAlignment="1">
      <alignment horizontal="center" vertical="center"/>
    </xf>
    <xf numFmtId="0" fontId="13" fillId="0" borderId="36" xfId="0" applyFont="1" applyBorder="1" applyAlignment="1">
      <alignment horizontal="right" vertical="center" shrinkToFit="1"/>
    </xf>
    <xf numFmtId="0" fontId="13" fillId="0" borderId="27" xfId="0" applyFont="1" applyBorder="1" applyAlignment="1">
      <alignment horizontal="right" vertical="center" shrinkToFit="1"/>
    </xf>
    <xf numFmtId="0" fontId="13" fillId="0" borderId="27" xfId="0" applyFont="1" applyBorder="1" applyAlignment="1">
      <alignment horizontal="left" vertical="center" shrinkToFit="1"/>
    </xf>
    <xf numFmtId="0" fontId="13" fillId="0" borderId="37" xfId="0" applyFont="1" applyBorder="1" applyAlignment="1">
      <alignment horizontal="left" vertical="center" shrinkToFit="1"/>
    </xf>
    <xf numFmtId="0" fontId="31" fillId="0" borderId="32" xfId="0" applyFont="1" applyBorder="1" applyAlignment="1">
      <alignment horizontal="center" vertical="center"/>
    </xf>
    <xf numFmtId="0" fontId="14" fillId="0" borderId="4" xfId="0" applyFont="1" applyBorder="1" applyAlignment="1">
      <alignment horizontal="center" vertical="top"/>
    </xf>
    <xf numFmtId="0" fontId="14" fillId="0" borderId="0" xfId="0" applyFont="1" applyBorder="1" applyAlignment="1">
      <alignment horizontal="center" vertical="top"/>
    </xf>
    <xf numFmtId="0" fontId="10" fillId="0" borderId="5" xfId="0" applyFont="1" applyBorder="1" applyAlignment="1">
      <alignment vertical="center"/>
    </xf>
    <xf numFmtId="0" fontId="10" fillId="0" borderId="3" xfId="0" applyFont="1" applyBorder="1" applyAlignment="1">
      <alignment horizontal="center" vertical="center"/>
    </xf>
    <xf numFmtId="0" fontId="18" fillId="0" borderId="2" xfId="0" applyFont="1" applyBorder="1" applyAlignment="1">
      <alignment horizontal="left" vertical="top" wrapText="1"/>
    </xf>
    <xf numFmtId="0" fontId="19" fillId="0" borderId="2" xfId="0" applyFont="1" applyBorder="1" applyAlignment="1">
      <alignment horizontal="left" vertical="top" wrapText="1"/>
    </xf>
    <xf numFmtId="0" fontId="31" fillId="0" borderId="2" xfId="0" applyFont="1" applyBorder="1" applyAlignment="1">
      <alignment horizontal="center" vertical="center"/>
    </xf>
    <xf numFmtId="0" fontId="31" fillId="0" borderId="11" xfId="0" applyFont="1" applyBorder="1" applyAlignment="1">
      <alignment horizontal="center" vertical="center"/>
    </xf>
    <xf numFmtId="0" fontId="10" fillId="0" borderId="2" xfId="0" applyFont="1" applyFill="1" applyBorder="1" applyAlignment="1">
      <alignment horizontal="center" vertical="center"/>
    </xf>
    <xf numFmtId="0" fontId="10" fillId="0" borderId="11" xfId="0" applyFont="1" applyFill="1" applyBorder="1" applyAlignment="1">
      <alignment horizontal="center" vertical="center"/>
    </xf>
    <xf numFmtId="0" fontId="31" fillId="0" borderId="3" xfId="0" applyFont="1" applyBorder="1" applyAlignment="1">
      <alignment horizontal="center" vertical="center"/>
    </xf>
    <xf numFmtId="0" fontId="31" fillId="0" borderId="7" xfId="0" applyFont="1" applyBorder="1" applyAlignment="1">
      <alignment horizontal="center" vertical="center"/>
    </xf>
    <xf numFmtId="0" fontId="14" fillId="0" borderId="1" xfId="0" applyFont="1" applyFill="1" applyBorder="1" applyAlignment="1">
      <alignment horizontal="center" vertical="center"/>
    </xf>
    <xf numFmtId="0" fontId="14" fillId="0" borderId="2" xfId="0" applyFont="1" applyFill="1" applyBorder="1" applyAlignment="1">
      <alignment horizontal="center" vertical="center"/>
    </xf>
    <xf numFmtId="0" fontId="14" fillId="0" borderId="6" xfId="0" applyFont="1" applyFill="1" applyBorder="1" applyAlignment="1">
      <alignment horizontal="center" vertical="center"/>
    </xf>
    <xf numFmtId="0" fontId="14" fillId="0" borderId="11" xfId="0" applyFont="1" applyFill="1" applyBorder="1" applyAlignment="1">
      <alignment horizontal="center" vertical="center"/>
    </xf>
    <xf numFmtId="0" fontId="14" fillId="0" borderId="22" xfId="0" applyFont="1" applyBorder="1" applyAlignment="1">
      <alignment horizontal="right" vertical="center"/>
    </xf>
    <xf numFmtId="0" fontId="14" fillId="0" borderId="22" xfId="0" applyFont="1" applyFill="1" applyBorder="1" applyAlignment="1">
      <alignment horizontal="center" vertical="center" wrapText="1"/>
    </xf>
    <xf numFmtId="0" fontId="18" fillId="0" borderId="4" xfId="0" applyFont="1" applyBorder="1" applyAlignment="1">
      <alignment horizontal="left" vertical="center"/>
    </xf>
    <xf numFmtId="0" fontId="18" fillId="0" borderId="0" xfId="0" applyFont="1" applyBorder="1" applyAlignment="1">
      <alignment horizontal="left" vertical="center"/>
    </xf>
    <xf numFmtId="0" fontId="18" fillId="0" borderId="5" xfId="0" applyFont="1" applyBorder="1" applyAlignment="1">
      <alignment horizontal="left" vertical="center"/>
    </xf>
    <xf numFmtId="0" fontId="14" fillId="0" borderId="14" xfId="0" applyFont="1" applyBorder="1" applyAlignment="1">
      <alignment horizontal="center" vertical="center"/>
    </xf>
    <xf numFmtId="0" fontId="14" fillId="0" borderId="13" xfId="0" applyFont="1" applyBorder="1" applyAlignment="1">
      <alignment horizontal="center" vertical="center"/>
    </xf>
    <xf numFmtId="0" fontId="20" fillId="2" borderId="28" xfId="0" applyFont="1" applyFill="1" applyBorder="1" applyAlignment="1">
      <alignment horizontal="center" vertical="center"/>
    </xf>
    <xf numFmtId="0" fontId="20" fillId="2" borderId="0" xfId="0" applyFont="1" applyFill="1" applyBorder="1" applyAlignment="1">
      <alignment horizontal="center" vertical="center"/>
    </xf>
    <xf numFmtId="0" fontId="20" fillId="2" borderId="29" xfId="0" applyFont="1" applyFill="1" applyBorder="1" applyAlignment="1">
      <alignment horizontal="center" vertical="center"/>
    </xf>
  </cellXfs>
  <cellStyles count="3">
    <cellStyle name="ハイパーリンク" xfId="2" builtinId="8"/>
    <cellStyle name="標準" xfId="0" builtinId="0"/>
    <cellStyle name="標準 3" xfId="1"/>
  </cellStyles>
  <dxfs count="15">
    <dxf>
      <fill>
        <patternFill>
          <bgColor rgb="FFFFC000"/>
        </patternFill>
      </fill>
    </dxf>
    <dxf>
      <fill>
        <patternFill>
          <bgColor rgb="FFFFC000"/>
        </patternFill>
      </fill>
    </dxf>
    <dxf>
      <fill>
        <patternFill>
          <bgColor rgb="FFFFFFCC"/>
        </patternFill>
      </fill>
    </dxf>
    <dxf>
      <fill>
        <patternFill>
          <bgColor rgb="FFFFCC99"/>
        </patternFill>
      </fill>
    </dxf>
    <dxf>
      <fill>
        <patternFill>
          <bgColor rgb="FFCCECFF"/>
        </patternFill>
      </fill>
    </dxf>
    <dxf>
      <fill>
        <patternFill>
          <bgColor rgb="FFCCFFCC"/>
        </patternFill>
      </fill>
    </dxf>
    <dxf>
      <font>
        <color theme="1"/>
      </font>
    </dxf>
    <dxf>
      <fill>
        <patternFill>
          <bgColor rgb="FFFFFFCC"/>
        </patternFill>
      </fill>
    </dxf>
    <dxf>
      <fill>
        <patternFill>
          <bgColor rgb="FFFFFFCC"/>
        </patternFill>
      </fill>
    </dxf>
    <dxf>
      <font>
        <color theme="1"/>
      </font>
      <fill>
        <patternFill patternType="none">
          <bgColor auto="1"/>
        </patternFill>
      </fill>
    </dxf>
    <dxf>
      <fill>
        <patternFill patternType="none">
          <bgColor auto="1"/>
        </patternFill>
      </fill>
    </dxf>
    <dxf>
      <fill>
        <patternFill patternType="none">
          <bgColor auto="1"/>
        </patternFill>
      </fill>
    </dxf>
    <dxf>
      <font>
        <b/>
        <i val="0"/>
        <color rgb="FFFF0000"/>
      </font>
      <fill>
        <patternFill patternType="none">
          <bgColor auto="1"/>
        </patternFill>
      </fill>
    </dxf>
    <dxf>
      <fill>
        <patternFill>
          <bgColor rgb="FF92D050"/>
        </patternFill>
      </fill>
    </dxf>
    <dxf>
      <fill>
        <patternFill>
          <bgColor rgb="FFFFFFCC"/>
        </patternFill>
      </fill>
    </dxf>
  </dxfs>
  <tableStyles count="0" defaultTableStyle="TableStyleMedium2" defaultPivotStyle="PivotStyleLight16"/>
  <colors>
    <mruColors>
      <color rgb="FFFFFFCC"/>
      <color rgb="FF99FF66"/>
      <color rgb="FFFFFFEB"/>
      <color rgb="FFCCFFCC"/>
      <color rgb="FFCCECFF"/>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21</xdr:col>
      <xdr:colOff>95250</xdr:colOff>
      <xdr:row>2</xdr:row>
      <xdr:rowOff>9526</xdr:rowOff>
    </xdr:from>
    <xdr:to>
      <xdr:col>29</xdr:col>
      <xdr:colOff>323850</xdr:colOff>
      <xdr:row>19</xdr:row>
      <xdr:rowOff>47625</xdr:rowOff>
    </xdr:to>
    <xdr:sp macro="" textlink="">
      <xdr:nvSpPr>
        <xdr:cNvPr id="3" name="正方形/長方形 2"/>
        <xdr:cNvSpPr/>
      </xdr:nvSpPr>
      <xdr:spPr>
        <a:xfrm>
          <a:off x="10934700" y="485776"/>
          <a:ext cx="5438775" cy="4886324"/>
        </a:xfrm>
        <a:prstGeom prst="rect">
          <a:avLst/>
        </a:prstGeom>
        <a:solidFill>
          <a:schemeClr val="accent6">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chemeClr val="tx1"/>
              </a:solidFill>
              <a:latin typeface="Meiryo UI" panose="020B0604030504040204" pitchFamily="50" charset="-128"/>
              <a:ea typeface="Meiryo UI" panose="020B0604030504040204" pitchFamily="50" charset="-128"/>
            </a:rPr>
            <a:t>申込書作成手順（Ｒ６年度～）</a:t>
          </a:r>
          <a:endParaRPr kumimoji="1" lang="en-US" altLang="ja-JP" sz="1200" b="1">
            <a:solidFill>
              <a:schemeClr val="tx1"/>
            </a:solidFill>
            <a:latin typeface="Meiryo UI" panose="020B0604030504040204" pitchFamily="50" charset="-128"/>
            <a:ea typeface="Meiryo UI" panose="020B0604030504040204" pitchFamily="50" charset="-128"/>
          </a:endParaRPr>
        </a:p>
        <a:p>
          <a:pPr algn="l"/>
          <a:endParaRPr kumimoji="1" lang="en-US" altLang="ja-JP" sz="1200" b="1">
            <a:solidFill>
              <a:schemeClr val="tx1"/>
            </a:solidFill>
            <a:latin typeface="Meiryo UI" panose="020B0604030504040204" pitchFamily="50" charset="-128"/>
            <a:ea typeface="Meiryo UI" panose="020B0604030504040204" pitchFamily="50" charset="-128"/>
          </a:endParaRPr>
        </a:p>
        <a:p>
          <a:pPr algn="l"/>
          <a:r>
            <a:rPr kumimoji="1" lang="ja-JP" altLang="en-US" sz="1100" u="sng">
              <a:solidFill>
                <a:schemeClr val="tx1"/>
              </a:solidFill>
              <a:latin typeface="Meiryo UI" panose="020B0604030504040204" pitchFamily="50" charset="-128"/>
              <a:ea typeface="Meiryo UI" panose="020B0604030504040204" pitchFamily="50" charset="-128"/>
            </a:rPr>
            <a:t>お申込みをメールでされる皆様へ</a:t>
          </a:r>
          <a:endParaRPr kumimoji="1" lang="en-US" altLang="ja-JP" sz="1100" u="sng">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以下の手順で作成をお願いいたします。</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なお、セルが</a:t>
          </a:r>
          <a:r>
            <a:rPr kumimoji="1" lang="ja-JP" altLang="en-US" sz="1100" u="sng">
              <a:solidFill>
                <a:schemeClr val="tx1"/>
              </a:solidFill>
              <a:latin typeface="Meiryo UI" panose="020B0604030504040204" pitchFamily="50" charset="-128"/>
              <a:ea typeface="Meiryo UI" panose="020B0604030504040204" pitchFamily="50" charset="-128"/>
            </a:rPr>
            <a:t>「クリーム色」</a:t>
          </a:r>
          <a:r>
            <a:rPr kumimoji="1" lang="ja-JP" altLang="en-US" sz="1100">
              <a:solidFill>
                <a:schemeClr val="tx1"/>
              </a:solidFill>
              <a:latin typeface="Meiryo UI" panose="020B0604030504040204" pitchFamily="50" charset="-128"/>
              <a:ea typeface="Meiryo UI" panose="020B0604030504040204" pitchFamily="50" charset="-128"/>
            </a:rPr>
            <a:t>に塗りつぶしてある箇所は</a:t>
          </a:r>
          <a:r>
            <a:rPr kumimoji="1" lang="ja-JP" altLang="en-US" sz="1100" u="sng">
              <a:solidFill>
                <a:schemeClr val="tx1"/>
              </a:solidFill>
              <a:latin typeface="Meiryo UI" panose="020B0604030504040204" pitchFamily="50" charset="-128"/>
              <a:ea typeface="Meiryo UI" panose="020B0604030504040204" pitchFamily="50" charset="-128"/>
            </a:rPr>
            <a:t>必ず入力</a:t>
          </a:r>
          <a:r>
            <a:rPr kumimoji="1" lang="ja-JP" altLang="en-US" sz="1100">
              <a:solidFill>
                <a:schemeClr val="tx1"/>
              </a:solidFill>
              <a:latin typeface="Meiryo UI" panose="020B0604030504040204" pitchFamily="50" charset="-128"/>
              <a:ea typeface="Meiryo UI" panose="020B0604030504040204" pitchFamily="50" charset="-128"/>
            </a:rPr>
            <a:t>してください。</a:t>
          </a:r>
          <a:endParaRPr kumimoji="1" lang="en-US" altLang="ja-JP" sz="1100">
            <a:solidFill>
              <a:schemeClr val="tx1"/>
            </a:solidFill>
            <a:latin typeface="Meiryo UI" panose="020B0604030504040204" pitchFamily="50" charset="-128"/>
            <a:ea typeface="Meiryo UI" panose="020B0604030504040204" pitchFamily="50" charset="-128"/>
          </a:endParaRPr>
        </a:p>
        <a:p>
          <a:pPr algn="l"/>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①「申込期限」</a:t>
          </a:r>
          <a:r>
            <a:rPr kumimoji="1" lang="ja-JP" altLang="en-US" sz="1100">
              <a:solidFill>
                <a:srgbClr val="00B050"/>
              </a:solidFill>
              <a:latin typeface="Meiryo UI" panose="020B0604030504040204" pitchFamily="50" charset="-128"/>
              <a:ea typeface="Meiryo UI" panose="020B0604030504040204" pitchFamily="50" charset="-128"/>
            </a:rPr>
            <a:t>（セルが緑色）</a:t>
          </a:r>
          <a:r>
            <a:rPr kumimoji="1" lang="ja-JP" altLang="en-US" sz="1100">
              <a:solidFill>
                <a:schemeClr val="tx1"/>
              </a:solidFill>
              <a:latin typeface="Meiryo UI" panose="020B0604030504040204" pitchFamily="50" charset="-128"/>
              <a:ea typeface="Meiryo UI" panose="020B0604030504040204" pitchFamily="50" charset="-128"/>
            </a:rPr>
            <a:t>を選択</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②「研修科目」を選択。</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　</a:t>
          </a:r>
          <a:r>
            <a:rPr kumimoji="1" lang="en-US" altLang="ja-JP" sz="1100">
              <a:solidFill>
                <a:schemeClr val="tx1"/>
              </a:solidFill>
              <a:latin typeface="Meiryo UI" panose="020B0604030504040204" pitchFamily="50" charset="-128"/>
              <a:ea typeface="Meiryo UI" panose="020B0604030504040204" pitchFamily="50" charset="-128"/>
            </a:rPr>
            <a:t>※</a:t>
          </a:r>
          <a:r>
            <a:rPr kumimoji="1" lang="ja-JP" altLang="en-US" sz="1100">
              <a:solidFill>
                <a:schemeClr val="tx1"/>
              </a:solidFill>
              <a:latin typeface="Meiryo UI" panose="020B0604030504040204" pitchFamily="50" charset="-128"/>
              <a:ea typeface="Meiryo UI" panose="020B0604030504040204" pitchFamily="50" charset="-128"/>
            </a:rPr>
            <a:t>プルダウンからお選びください。</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　</a:t>
          </a:r>
          <a:r>
            <a:rPr kumimoji="1" lang="en-US" altLang="ja-JP" sz="1100">
              <a:solidFill>
                <a:schemeClr val="tx1"/>
              </a:solidFill>
              <a:latin typeface="Meiryo UI" panose="020B0604030504040204" pitchFamily="50" charset="-128"/>
              <a:ea typeface="Meiryo UI" panose="020B0604030504040204" pitchFamily="50" charset="-128"/>
            </a:rPr>
            <a:t>※</a:t>
          </a:r>
          <a:r>
            <a:rPr kumimoji="1" lang="ja-JP" altLang="en-US" sz="1100">
              <a:solidFill>
                <a:schemeClr val="tx1"/>
              </a:solidFill>
              <a:latin typeface="Meiryo UI" panose="020B0604030504040204" pitchFamily="50" charset="-128"/>
              <a:ea typeface="Meiryo UI" panose="020B0604030504040204" pitchFamily="50" charset="-128"/>
            </a:rPr>
            <a:t>申込期限選択後、自動的にその申込期限対象の科目のみ選択できるようになります。</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　</a:t>
          </a:r>
          <a:r>
            <a:rPr kumimoji="1" lang="en-US" altLang="ja-JP" sz="1100">
              <a:solidFill>
                <a:schemeClr val="tx1"/>
              </a:solidFill>
              <a:latin typeface="Meiryo UI" panose="020B0604030504040204" pitchFamily="50" charset="-128"/>
              <a:ea typeface="Meiryo UI" panose="020B0604030504040204" pitchFamily="50" charset="-128"/>
            </a:rPr>
            <a:t>※</a:t>
          </a:r>
          <a:r>
            <a:rPr kumimoji="1" lang="ja-JP" altLang="en-US" sz="1100">
              <a:solidFill>
                <a:schemeClr val="tx1"/>
              </a:solidFill>
              <a:latin typeface="Meiryo UI" panose="020B0604030504040204" pitchFamily="50" charset="-128"/>
              <a:ea typeface="Meiryo UI" panose="020B0604030504040204" pitchFamily="50" charset="-128"/>
            </a:rPr>
            <a:t>研修期間は「研修科目」を選択されましたら、自動表示されます。</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③「受講者」の情報を入力してください。注意点は以下のとおり。</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　・性　　別　</a:t>
          </a:r>
          <a:r>
            <a:rPr kumimoji="1" lang="en-US" altLang="ja-JP" sz="1100">
              <a:solidFill>
                <a:schemeClr val="tx1"/>
              </a:solidFill>
              <a:latin typeface="Meiryo UI" panose="020B0604030504040204" pitchFamily="50" charset="-128"/>
              <a:ea typeface="Meiryo UI" panose="020B0604030504040204" pitchFamily="50" charset="-128"/>
            </a:rPr>
            <a:t>※</a:t>
          </a:r>
          <a:r>
            <a:rPr kumimoji="1" lang="ja-JP" altLang="en-US" sz="1100">
              <a:solidFill>
                <a:schemeClr val="tx1"/>
              </a:solidFill>
              <a:latin typeface="Meiryo UI" panose="020B0604030504040204" pitchFamily="50" charset="-128"/>
              <a:ea typeface="Meiryo UI" panose="020B0604030504040204" pitchFamily="50" charset="-128"/>
            </a:rPr>
            <a:t>該当する方をプルダウンより選択してください。</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　・生年月日　</a:t>
          </a:r>
          <a:r>
            <a:rPr kumimoji="1" lang="en-US" altLang="ja-JP" sz="1100">
              <a:solidFill>
                <a:schemeClr val="tx1"/>
              </a:solidFill>
              <a:latin typeface="Meiryo UI" panose="020B0604030504040204" pitchFamily="50" charset="-128"/>
              <a:ea typeface="Meiryo UI" panose="020B0604030504040204" pitchFamily="50" charset="-128"/>
            </a:rPr>
            <a:t>※</a:t>
          </a:r>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a:t>
          </a:r>
          <a:r>
            <a:rPr kumimoji="1" lang="ja-JP" altLang="en-US" sz="1100">
              <a:solidFill>
                <a:schemeClr val="tx1"/>
              </a:solidFill>
              <a:latin typeface="Meiryo UI" panose="020B0604030504040204" pitchFamily="50" charset="-128"/>
              <a:ea typeface="Meiryo UI" panose="020B0604030504040204" pitchFamily="50" charset="-128"/>
            </a:rPr>
            <a:t>」と年月日の間に「</a:t>
          </a:r>
          <a:r>
            <a:rPr kumimoji="1" lang="en-US" altLang="ja-JP" sz="1100">
              <a:solidFill>
                <a:schemeClr val="tx1"/>
              </a:solidFill>
              <a:latin typeface="Meiryo UI" panose="020B0604030504040204" pitchFamily="50" charset="-128"/>
              <a:ea typeface="Meiryo UI" panose="020B0604030504040204" pitchFamily="50" charset="-128"/>
            </a:rPr>
            <a:t>/</a:t>
          </a:r>
          <a:r>
            <a:rPr kumimoji="1" lang="ja-JP" altLang="en-US" sz="1100">
              <a:solidFill>
                <a:schemeClr val="tx1"/>
              </a:solidFill>
              <a:latin typeface="Meiryo UI" panose="020B0604030504040204" pitchFamily="50" charset="-128"/>
              <a:ea typeface="Meiryo UI" panose="020B0604030504040204" pitchFamily="50" charset="-128"/>
            </a:rPr>
            <a:t>」（スラッシュ）を入れて入力してください。　</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　　　　　　　　　 　西暦で入力すると、一つ下の和暦は自動表示されます。</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　・職　　層　</a:t>
          </a:r>
          <a:r>
            <a:rPr kumimoji="1" lang="en-US" altLang="ja-JP" sz="1100">
              <a:solidFill>
                <a:schemeClr val="tx1"/>
              </a:solidFill>
              <a:latin typeface="Meiryo UI" panose="020B0604030504040204" pitchFamily="50" charset="-128"/>
              <a:ea typeface="Meiryo UI" panose="020B0604030504040204" pitchFamily="50" charset="-128"/>
            </a:rPr>
            <a:t>※</a:t>
          </a:r>
          <a:r>
            <a:rPr kumimoji="1" lang="ja-JP" altLang="en-US" sz="1100">
              <a:solidFill>
                <a:schemeClr val="tx1"/>
              </a:solidFill>
              <a:latin typeface="Meiryo UI" panose="020B0604030504040204" pitchFamily="50" charset="-128"/>
              <a:ea typeface="Meiryo UI" panose="020B0604030504040204" pitchFamily="50" charset="-128"/>
            </a:rPr>
            <a:t>プルダウンより該当する職層を選択してください。</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　・当研修所への受講経験の有無　</a:t>
          </a:r>
          <a:r>
            <a:rPr kumimoji="1" lang="en-US" altLang="ja-JP" sz="1100">
              <a:solidFill>
                <a:schemeClr val="tx1"/>
              </a:solidFill>
              <a:latin typeface="Meiryo UI" panose="020B0604030504040204" pitchFamily="50" charset="-128"/>
              <a:ea typeface="Meiryo UI" panose="020B0604030504040204" pitchFamily="50" charset="-128"/>
            </a:rPr>
            <a:t>※</a:t>
          </a:r>
          <a:r>
            <a:rPr kumimoji="1" lang="ja-JP" altLang="en-US" sz="1100">
              <a:solidFill>
                <a:schemeClr val="tx1"/>
              </a:solidFill>
              <a:latin typeface="Meiryo UI" panose="020B0604030504040204" pitchFamily="50" charset="-128"/>
              <a:ea typeface="Meiryo UI" panose="020B0604030504040204" pitchFamily="50" charset="-128"/>
            </a:rPr>
            <a:t>該当する方をプルダウンで「☑」を選択してください。</a:t>
          </a:r>
        </a:p>
        <a:p>
          <a:pPr algn="l"/>
          <a:r>
            <a:rPr kumimoji="1" lang="ja-JP" altLang="en-US" sz="1100">
              <a:solidFill>
                <a:schemeClr val="tx1"/>
              </a:solidFill>
              <a:latin typeface="Meiryo UI" panose="020B0604030504040204" pitchFamily="50" charset="-128"/>
              <a:ea typeface="Meiryo UI" panose="020B0604030504040204" pitchFamily="50" charset="-128"/>
            </a:rPr>
            <a:t>④「研修担当課」の情報を入力してください。注意点は以下のとおり。</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　・メールアドレス　</a:t>
          </a:r>
          <a:r>
            <a:rPr kumimoji="1" lang="en-US" altLang="ja-JP" sz="1100">
              <a:solidFill>
                <a:schemeClr val="tx1"/>
              </a:solidFill>
              <a:latin typeface="Meiryo UI" panose="020B0604030504040204" pitchFamily="50" charset="-128"/>
              <a:ea typeface="Meiryo UI" panose="020B0604030504040204" pitchFamily="50" charset="-128"/>
            </a:rPr>
            <a:t>※</a:t>
          </a:r>
          <a:r>
            <a:rPr kumimoji="1" lang="ja-JP" altLang="en-US" sz="1100">
              <a:solidFill>
                <a:schemeClr val="tx1"/>
              </a:solidFill>
              <a:latin typeface="Meiryo UI" panose="020B0604030504040204" pitchFamily="50" charset="-128"/>
              <a:ea typeface="Meiryo UI" panose="020B0604030504040204" pitchFamily="50" charset="-128"/>
            </a:rPr>
            <a:t>「＠」前後はセルを分けて入力してください。</a:t>
          </a:r>
          <a:endParaRPr kumimoji="1" lang="en-US" altLang="ja-JP" sz="1100">
            <a:solidFill>
              <a:schemeClr val="tx1"/>
            </a:solidFill>
            <a:latin typeface="Meiryo UI" panose="020B0604030504040204" pitchFamily="50" charset="-128"/>
            <a:ea typeface="Meiryo UI" panose="020B0604030504040204" pitchFamily="50" charset="-128"/>
          </a:endParaRPr>
        </a:p>
      </xdr:txBody>
    </xdr:sp>
    <xdr:clientData fPrint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kenshu-kanri@jamp.gr.jp"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B40"/>
  <sheetViews>
    <sheetView tabSelected="1" view="pageBreakPreview" zoomScaleNormal="100" zoomScaleSheetLayoutView="100" workbookViewId="0">
      <selection activeCell="B5" sqref="B5:G5"/>
    </sheetView>
  </sheetViews>
  <sheetFormatPr defaultRowHeight="18.75" x14ac:dyDescent="0.4"/>
  <cols>
    <col min="1" max="1" width="40.375" style="28" bestFit="1" customWidth="1"/>
    <col min="2" max="4" width="3.875" style="7" customWidth="1"/>
    <col min="5" max="18" width="4.625" style="7" customWidth="1"/>
    <col min="19" max="19" width="6.25" style="7" customWidth="1"/>
    <col min="20" max="20" width="10.25" style="28" bestFit="1" customWidth="1"/>
    <col min="21" max="23" width="9" style="28"/>
    <col min="24" max="24" width="5.375" style="28" customWidth="1"/>
    <col min="25" max="25" width="9" style="28" bestFit="1" customWidth="1"/>
    <col min="26" max="16384" width="9" style="28"/>
  </cols>
  <sheetData>
    <row r="1" spans="1:28" x14ac:dyDescent="0.4">
      <c r="B1" s="132" t="s">
        <v>156</v>
      </c>
      <c r="C1" s="133"/>
      <c r="D1" s="133"/>
      <c r="E1" s="133"/>
      <c r="F1" s="133"/>
      <c r="G1" s="133"/>
      <c r="H1" s="159"/>
      <c r="T1" s="52">
        <f ca="1">TODAY()</f>
        <v>45348</v>
      </c>
    </row>
    <row r="2" spans="1:28" x14ac:dyDescent="0.4">
      <c r="B2" s="79" t="s">
        <v>166</v>
      </c>
      <c r="C2" s="80"/>
      <c r="D2" s="80"/>
      <c r="E2" s="80"/>
      <c r="F2" s="80"/>
      <c r="G2" s="80"/>
      <c r="H2" s="81"/>
    </row>
    <row r="3" spans="1:28" ht="7.5" customHeight="1" x14ac:dyDescent="0.4">
      <c r="B3" s="8"/>
      <c r="C3" s="8"/>
      <c r="D3" s="8"/>
      <c r="E3" s="8"/>
      <c r="F3" s="8"/>
      <c r="G3" s="8"/>
      <c r="H3" s="8"/>
    </row>
    <row r="4" spans="1:28" ht="25.5" x14ac:dyDescent="0.4">
      <c r="B4" s="82" t="s">
        <v>155</v>
      </c>
      <c r="C4" s="83"/>
      <c r="D4" s="83"/>
      <c r="E4" s="83"/>
      <c r="F4" s="83"/>
      <c r="G4" s="83"/>
      <c r="H4" s="83"/>
      <c r="I4" s="83"/>
      <c r="J4" s="83"/>
      <c r="K4" s="83"/>
      <c r="L4" s="84"/>
      <c r="M4" s="84"/>
      <c r="N4" s="84"/>
      <c r="O4" s="84"/>
      <c r="P4" s="84"/>
      <c r="Q4" s="84"/>
      <c r="R4" s="84"/>
      <c r="S4" s="85"/>
      <c r="U4" s="53"/>
      <c r="V4" s="53"/>
      <c r="W4" s="53"/>
      <c r="X4" s="53"/>
      <c r="Y4" s="53"/>
      <c r="Z4" s="53"/>
      <c r="AA4" s="53"/>
      <c r="AB4" s="53"/>
    </row>
    <row r="5" spans="1:28" ht="24.75" customHeight="1" x14ac:dyDescent="0.4">
      <c r="A5" s="50" t="s">
        <v>160</v>
      </c>
      <c r="B5" s="98"/>
      <c r="C5" s="99"/>
      <c r="D5" s="99"/>
      <c r="E5" s="99"/>
      <c r="F5" s="99"/>
      <c r="G5" s="99"/>
      <c r="H5" s="96" t="s">
        <v>59</v>
      </c>
      <c r="I5" s="96"/>
      <c r="J5" s="96"/>
      <c r="K5" s="33" t="s">
        <v>157</v>
      </c>
      <c r="L5" s="97" t="str">
        <f>IFERROR(VLOOKUP(B5,科目一覧!$A:$B,2,0),"")</f>
        <v/>
      </c>
      <c r="M5" s="97"/>
      <c r="N5" s="97"/>
      <c r="O5" s="9" t="s">
        <v>60</v>
      </c>
      <c r="S5" s="10"/>
      <c r="U5" s="53"/>
      <c r="V5" s="53"/>
      <c r="W5" s="53"/>
      <c r="X5" s="53"/>
      <c r="Y5" s="53"/>
      <c r="Z5" s="53"/>
      <c r="AA5" s="53"/>
      <c r="AB5" s="53"/>
    </row>
    <row r="6" spans="1:28" ht="24.75" customHeight="1" x14ac:dyDescent="0.4">
      <c r="B6" s="86" t="s">
        <v>0</v>
      </c>
      <c r="C6" s="87"/>
      <c r="D6" s="88"/>
      <c r="E6" s="89"/>
      <c r="F6" s="90"/>
      <c r="G6" s="90"/>
      <c r="H6" s="90"/>
      <c r="I6" s="90"/>
      <c r="J6" s="90"/>
      <c r="K6" s="90"/>
      <c r="L6" s="91"/>
      <c r="M6" s="91"/>
      <c r="N6" s="91"/>
      <c r="O6" s="91"/>
      <c r="P6" s="91"/>
      <c r="Q6" s="91"/>
      <c r="R6" s="91"/>
      <c r="S6" s="92"/>
      <c r="AA6" s="53"/>
      <c r="AB6" s="53"/>
    </row>
    <row r="7" spans="1:28" ht="24" x14ac:dyDescent="0.4">
      <c r="B7" s="58" t="s">
        <v>1</v>
      </c>
      <c r="C7" s="59"/>
      <c r="D7" s="60"/>
      <c r="E7" s="93" t="str">
        <f>IFERROR(VLOOKUP(E6,科目一覧!C:F,4,0),"")</f>
        <v/>
      </c>
      <c r="F7" s="94"/>
      <c r="G7" s="94"/>
      <c r="H7" s="94"/>
      <c r="I7" s="94"/>
      <c r="J7" s="94"/>
      <c r="K7" s="59" t="s">
        <v>31</v>
      </c>
      <c r="L7" s="59"/>
      <c r="M7" s="95" t="str">
        <f>IFERROR(VLOOKUP(E6,科目一覧!C:G,5,0),"")</f>
        <v/>
      </c>
      <c r="N7" s="95"/>
      <c r="O7" s="95"/>
      <c r="P7" s="95"/>
      <c r="Q7" s="95"/>
      <c r="R7" s="95"/>
      <c r="S7" s="34" t="s">
        <v>37</v>
      </c>
      <c r="U7" s="53"/>
      <c r="X7" s="56" t="e">
        <f>VLOOKUP(E6,科目一覧!$C:$H,6,0)</f>
        <v>#N/A</v>
      </c>
      <c r="Y7" s="57" t="s">
        <v>165</v>
      </c>
      <c r="AA7" s="53"/>
      <c r="AB7" s="53"/>
    </row>
    <row r="8" spans="1:28" x14ac:dyDescent="0.4">
      <c r="B8" s="86" t="s">
        <v>2</v>
      </c>
      <c r="C8" s="87"/>
      <c r="D8" s="88"/>
      <c r="E8" s="119" t="s">
        <v>18</v>
      </c>
      <c r="F8" s="111"/>
      <c r="G8" s="111"/>
      <c r="H8" s="111"/>
      <c r="I8" s="111"/>
      <c r="J8" s="111"/>
      <c r="K8" s="120" t="s">
        <v>20</v>
      </c>
      <c r="L8" s="121"/>
      <c r="M8" s="122"/>
      <c r="N8" s="111" t="s">
        <v>19</v>
      </c>
      <c r="O8" s="111"/>
      <c r="P8" s="111"/>
      <c r="Q8" s="111"/>
      <c r="R8" s="111"/>
      <c r="S8" s="112"/>
      <c r="U8" s="53"/>
      <c r="X8" s="54">
        <f>E6</f>
        <v>0</v>
      </c>
      <c r="Y8" s="54" t="e">
        <f>VLOOKUP(X8,科目一覧!$C:$H,6,0)</f>
        <v>#N/A</v>
      </c>
      <c r="AA8" s="53"/>
      <c r="AB8" s="53"/>
    </row>
    <row r="9" spans="1:28" x14ac:dyDescent="0.4">
      <c r="B9" s="86"/>
      <c r="C9" s="87"/>
      <c r="D9" s="88"/>
      <c r="E9" s="110"/>
      <c r="F9" s="111"/>
      <c r="G9" s="111"/>
      <c r="H9" s="111"/>
      <c r="I9" s="111"/>
      <c r="J9" s="111"/>
      <c r="K9" s="123"/>
      <c r="L9" s="121"/>
      <c r="M9" s="122"/>
      <c r="N9" s="111"/>
      <c r="O9" s="111"/>
      <c r="P9" s="111"/>
      <c r="Q9" s="111"/>
      <c r="R9" s="111"/>
      <c r="S9" s="112"/>
      <c r="U9" s="53"/>
      <c r="AA9" s="53"/>
      <c r="AB9" s="53"/>
    </row>
    <row r="10" spans="1:28" ht="42" customHeight="1" x14ac:dyDescent="0.4">
      <c r="B10" s="86"/>
      <c r="C10" s="87"/>
      <c r="D10" s="88"/>
      <c r="E10" s="44"/>
      <c r="F10" s="49"/>
      <c r="G10" s="49"/>
      <c r="H10" s="49"/>
      <c r="I10" s="49"/>
      <c r="J10" s="45"/>
      <c r="K10" s="58"/>
      <c r="L10" s="59"/>
      <c r="M10" s="60"/>
      <c r="N10" s="58"/>
      <c r="O10" s="59"/>
      <c r="P10" s="59"/>
      <c r="Q10" s="59"/>
      <c r="R10" s="59"/>
      <c r="S10" s="60"/>
      <c r="U10" s="53"/>
      <c r="AA10" s="53"/>
      <c r="AB10" s="53"/>
    </row>
    <row r="11" spans="1:28" x14ac:dyDescent="0.4">
      <c r="B11" s="132" t="s">
        <v>12</v>
      </c>
      <c r="C11" s="133"/>
      <c r="D11" s="159"/>
      <c r="E11" s="58" t="s">
        <v>33</v>
      </c>
      <c r="F11" s="59"/>
      <c r="G11" s="58"/>
      <c r="H11" s="59"/>
      <c r="I11" s="59"/>
      <c r="J11" s="59"/>
      <c r="K11" s="59"/>
      <c r="L11" s="60"/>
      <c r="M11" s="58" t="s">
        <v>34</v>
      </c>
      <c r="N11" s="60"/>
      <c r="O11" s="58" t="s">
        <v>35</v>
      </c>
      <c r="P11" s="59"/>
      <c r="Q11" s="59"/>
      <c r="R11" s="59"/>
      <c r="S11" s="60"/>
      <c r="U11" s="53"/>
      <c r="V11" s="53"/>
      <c r="W11" s="53"/>
      <c r="X11" s="53"/>
      <c r="Y11" s="53"/>
      <c r="Z11" s="53"/>
      <c r="AA11" s="53"/>
      <c r="AB11" s="53"/>
    </row>
    <row r="12" spans="1:28" ht="24" x14ac:dyDescent="0.4">
      <c r="B12" s="86"/>
      <c r="C12" s="87"/>
      <c r="D12" s="88"/>
      <c r="E12" s="132" t="s">
        <v>32</v>
      </c>
      <c r="F12" s="133"/>
      <c r="G12" s="136"/>
      <c r="H12" s="137"/>
      <c r="I12" s="137"/>
      <c r="J12" s="137"/>
      <c r="K12" s="137"/>
      <c r="L12" s="138"/>
      <c r="M12" s="142"/>
      <c r="N12" s="143"/>
      <c r="O12" s="61"/>
      <c r="P12" s="62"/>
      <c r="Q12" s="62"/>
      <c r="R12" s="62"/>
      <c r="S12" s="63"/>
      <c r="U12" s="53"/>
      <c r="V12" s="53"/>
      <c r="W12" s="53"/>
      <c r="X12" s="53"/>
      <c r="Y12" s="53"/>
      <c r="Z12" s="53"/>
      <c r="AA12" s="53"/>
      <c r="AB12" s="53"/>
    </row>
    <row r="13" spans="1:28" x14ac:dyDescent="0.4">
      <c r="B13" s="86"/>
      <c r="C13" s="87"/>
      <c r="D13" s="88"/>
      <c r="E13" s="134"/>
      <c r="F13" s="135"/>
      <c r="G13" s="139"/>
      <c r="H13" s="140"/>
      <c r="I13" s="140"/>
      <c r="J13" s="140"/>
      <c r="K13" s="140"/>
      <c r="L13" s="141"/>
      <c r="M13" s="144"/>
      <c r="N13" s="145"/>
      <c r="O13" s="64" t="str">
        <f>IF(O12="","",O12)</f>
        <v/>
      </c>
      <c r="P13" s="65"/>
      <c r="Q13" s="65"/>
      <c r="R13" s="65"/>
      <c r="S13" s="66"/>
      <c r="U13" s="53"/>
      <c r="V13" s="53"/>
      <c r="W13" s="53"/>
      <c r="X13" s="53"/>
      <c r="Y13" s="53"/>
      <c r="Z13" s="53"/>
      <c r="AA13" s="53"/>
      <c r="AB13" s="53"/>
    </row>
    <row r="14" spans="1:28" x14ac:dyDescent="0.4">
      <c r="B14" s="86"/>
      <c r="C14" s="87"/>
      <c r="D14" s="88"/>
      <c r="E14" s="67" t="s">
        <v>9</v>
      </c>
      <c r="F14" s="68"/>
      <c r="G14" s="68"/>
      <c r="H14" s="68"/>
      <c r="I14" s="68"/>
      <c r="J14" s="68"/>
      <c r="K14" s="68"/>
      <c r="L14" s="69"/>
      <c r="M14" s="67" t="s">
        <v>13</v>
      </c>
      <c r="N14" s="68"/>
      <c r="O14" s="68"/>
      <c r="P14" s="68"/>
      <c r="Q14" s="68"/>
      <c r="R14" s="68"/>
      <c r="S14" s="69"/>
      <c r="U14" s="53"/>
      <c r="V14" s="53"/>
      <c r="W14" s="53"/>
      <c r="X14" s="53"/>
      <c r="Y14" s="53"/>
      <c r="Z14" s="53"/>
      <c r="AA14" s="53"/>
      <c r="AB14" s="53"/>
    </row>
    <row r="15" spans="1:28" ht="40.5" customHeight="1" x14ac:dyDescent="0.4">
      <c r="B15" s="86"/>
      <c r="C15" s="87"/>
      <c r="D15" s="88"/>
      <c r="E15" s="58"/>
      <c r="F15" s="59"/>
      <c r="G15" s="59"/>
      <c r="H15" s="59"/>
      <c r="I15" s="59"/>
      <c r="J15" s="59"/>
      <c r="K15" s="59"/>
      <c r="L15" s="60"/>
      <c r="M15" s="58"/>
      <c r="N15" s="59"/>
      <c r="O15" s="59"/>
      <c r="P15" s="59"/>
      <c r="Q15" s="59"/>
      <c r="R15" s="59"/>
      <c r="S15" s="60"/>
      <c r="U15" s="53"/>
      <c r="V15" s="53"/>
      <c r="W15" s="53"/>
      <c r="X15" s="53"/>
      <c r="Y15" s="53"/>
      <c r="Z15" s="53"/>
      <c r="AA15" s="53"/>
      <c r="AB15" s="53"/>
    </row>
    <row r="16" spans="1:28" x14ac:dyDescent="0.4">
      <c r="B16" s="86"/>
      <c r="C16" s="87"/>
      <c r="D16" s="88"/>
      <c r="E16" s="73" t="s">
        <v>72</v>
      </c>
      <c r="F16" s="73"/>
      <c r="G16" s="73"/>
      <c r="H16" s="73"/>
      <c r="I16" s="73"/>
      <c r="J16" s="73"/>
      <c r="K16" s="155" t="s">
        <v>161</v>
      </c>
      <c r="L16" s="155"/>
      <c r="M16" s="155"/>
      <c r="N16" s="155"/>
      <c r="O16" s="155"/>
      <c r="P16" s="155"/>
      <c r="Q16" s="155"/>
      <c r="R16" s="155"/>
      <c r="S16" s="155"/>
      <c r="U16" s="53"/>
      <c r="V16" s="53"/>
      <c r="W16" s="53"/>
      <c r="X16" s="53"/>
      <c r="Y16" s="53"/>
      <c r="Z16" s="53"/>
      <c r="AA16" s="53"/>
      <c r="AB16" s="53"/>
    </row>
    <row r="17" spans="2:28" x14ac:dyDescent="0.4">
      <c r="B17" s="86"/>
      <c r="C17" s="87"/>
      <c r="D17" s="88"/>
      <c r="E17" s="100"/>
      <c r="F17" s="100"/>
      <c r="G17" s="100"/>
      <c r="H17" s="100"/>
      <c r="I17" s="100"/>
      <c r="J17" s="100"/>
      <c r="K17" s="168"/>
      <c r="L17" s="169"/>
      <c r="M17" s="169"/>
      <c r="N17" s="162" t="s">
        <v>16</v>
      </c>
      <c r="O17" s="162"/>
      <c r="P17" s="164"/>
      <c r="Q17" s="164"/>
      <c r="R17" s="162" t="s">
        <v>73</v>
      </c>
      <c r="S17" s="166"/>
      <c r="U17" s="53"/>
      <c r="V17" s="53"/>
      <c r="W17" s="53"/>
      <c r="X17" s="53"/>
      <c r="Y17" s="53"/>
      <c r="Z17" s="53"/>
      <c r="AA17" s="53"/>
      <c r="AB17" s="53"/>
    </row>
    <row r="18" spans="2:28" x14ac:dyDescent="0.4">
      <c r="B18" s="86"/>
      <c r="C18" s="87"/>
      <c r="D18" s="88"/>
      <c r="E18" s="100"/>
      <c r="F18" s="100"/>
      <c r="G18" s="100"/>
      <c r="H18" s="100"/>
      <c r="I18" s="100"/>
      <c r="J18" s="100"/>
      <c r="K18" s="170"/>
      <c r="L18" s="171"/>
      <c r="M18" s="171"/>
      <c r="N18" s="163"/>
      <c r="O18" s="163"/>
      <c r="P18" s="165"/>
      <c r="Q18" s="165"/>
      <c r="R18" s="163"/>
      <c r="S18" s="167"/>
      <c r="U18" s="53"/>
      <c r="V18" s="53"/>
      <c r="W18" s="53"/>
      <c r="X18" s="53"/>
      <c r="Y18" s="53"/>
      <c r="Z18" s="53"/>
      <c r="AA18" s="53"/>
      <c r="AB18" s="53"/>
    </row>
    <row r="19" spans="2:28" x14ac:dyDescent="0.4">
      <c r="B19" s="86"/>
      <c r="C19" s="87"/>
      <c r="D19" s="88"/>
      <c r="E19" s="70" t="s">
        <v>6</v>
      </c>
      <c r="F19" s="71"/>
      <c r="G19" s="71"/>
      <c r="H19" s="71"/>
      <c r="I19" s="71"/>
      <c r="J19" s="71"/>
      <c r="K19" s="71"/>
      <c r="L19" s="71"/>
      <c r="M19" s="71"/>
      <c r="N19" s="71"/>
      <c r="O19" s="71"/>
      <c r="P19" s="71"/>
      <c r="Q19" s="71"/>
      <c r="R19" s="71"/>
      <c r="S19" s="72"/>
      <c r="U19" s="53"/>
      <c r="V19" s="53"/>
      <c r="W19" s="53"/>
      <c r="X19" s="53"/>
      <c r="Y19" s="53"/>
      <c r="Z19" s="53"/>
      <c r="AA19" s="53"/>
      <c r="AB19" s="53"/>
    </row>
    <row r="20" spans="2:28" ht="30" customHeight="1" x14ac:dyDescent="0.4">
      <c r="B20" s="86"/>
      <c r="C20" s="87"/>
      <c r="D20" s="88"/>
      <c r="E20" s="55" t="s">
        <v>26</v>
      </c>
      <c r="F20" s="11" t="s">
        <v>27</v>
      </c>
      <c r="G20" s="12"/>
      <c r="H20" s="55" t="s">
        <v>26</v>
      </c>
      <c r="I20" s="13" t="s">
        <v>28</v>
      </c>
      <c r="J20" s="13"/>
      <c r="K20" s="172" t="str">
        <f>IFERROR(VLOOKUP(E6,科目一覧!$C:$I,7,0),"")</f>
        <v/>
      </c>
      <c r="L20" s="172"/>
      <c r="M20" s="172"/>
      <c r="N20" s="172"/>
      <c r="O20" s="173"/>
      <c r="P20" s="173"/>
      <c r="Q20" s="14" t="str">
        <f>IFERROR(VLOOKUP(E6,科目一覧!$C:$J,8,0),"")</f>
        <v/>
      </c>
      <c r="R20" s="15"/>
      <c r="S20" s="16"/>
    </row>
    <row r="21" spans="2:28" x14ac:dyDescent="0.4">
      <c r="B21" s="86"/>
      <c r="C21" s="87"/>
      <c r="D21" s="88"/>
      <c r="E21" s="67" t="s">
        <v>17</v>
      </c>
      <c r="F21" s="68"/>
      <c r="G21" s="68"/>
      <c r="H21" s="68"/>
      <c r="I21" s="68"/>
      <c r="J21" s="68"/>
      <c r="K21" s="68"/>
      <c r="L21" s="68"/>
      <c r="M21" s="68"/>
      <c r="N21" s="68"/>
      <c r="O21" s="68"/>
      <c r="P21" s="68"/>
      <c r="Q21" s="68"/>
      <c r="R21" s="68"/>
      <c r="S21" s="69"/>
    </row>
    <row r="22" spans="2:28" x14ac:dyDescent="0.4">
      <c r="B22" s="86"/>
      <c r="C22" s="87"/>
      <c r="D22" s="88"/>
      <c r="E22" s="174" t="s">
        <v>162</v>
      </c>
      <c r="F22" s="175"/>
      <c r="G22" s="175"/>
      <c r="H22" s="175"/>
      <c r="I22" s="175"/>
      <c r="J22" s="175"/>
      <c r="K22" s="175"/>
      <c r="L22" s="175"/>
      <c r="M22" s="175"/>
      <c r="N22" s="175"/>
      <c r="O22" s="175"/>
      <c r="P22" s="175"/>
      <c r="Q22" s="175"/>
      <c r="R22" s="175"/>
      <c r="S22" s="176"/>
    </row>
    <row r="23" spans="2:28" ht="30" customHeight="1" x14ac:dyDescent="0.4">
      <c r="B23" s="86"/>
      <c r="C23" s="87"/>
      <c r="D23" s="88"/>
      <c r="E23" s="101"/>
      <c r="F23" s="102"/>
      <c r="G23" s="102"/>
      <c r="H23" s="102"/>
      <c r="I23" s="102"/>
      <c r="J23" s="102"/>
      <c r="K23" s="102"/>
      <c r="L23" s="102"/>
      <c r="M23" s="102"/>
      <c r="N23" s="102"/>
      <c r="O23" s="102"/>
      <c r="P23" s="102"/>
      <c r="Q23" s="102"/>
      <c r="R23" s="102"/>
      <c r="S23" s="103"/>
    </row>
    <row r="24" spans="2:28" x14ac:dyDescent="0.4">
      <c r="B24" s="124" t="s">
        <v>7</v>
      </c>
      <c r="C24" s="125"/>
      <c r="D24" s="126"/>
      <c r="E24" s="67" t="s">
        <v>10</v>
      </c>
      <c r="F24" s="68"/>
      <c r="G24" s="68"/>
      <c r="H24" s="68"/>
      <c r="I24" s="68"/>
      <c r="J24" s="68"/>
      <c r="K24" s="68"/>
      <c r="L24" s="68"/>
      <c r="M24" s="68"/>
      <c r="N24" s="68"/>
      <c r="O24" s="67" t="s">
        <v>23</v>
      </c>
      <c r="P24" s="68"/>
      <c r="Q24" s="68"/>
      <c r="R24" s="68"/>
      <c r="S24" s="69"/>
    </row>
    <row r="25" spans="2:28" x14ac:dyDescent="0.4">
      <c r="B25" s="127"/>
      <c r="C25" s="128"/>
      <c r="D25" s="129"/>
      <c r="E25" s="17" t="s">
        <v>5</v>
      </c>
      <c r="F25" s="106"/>
      <c r="G25" s="106"/>
      <c r="H25" s="106"/>
      <c r="I25" s="106"/>
      <c r="J25" s="106"/>
      <c r="K25" s="106"/>
      <c r="L25" s="106"/>
      <c r="M25" s="106"/>
      <c r="N25" s="106"/>
      <c r="O25" s="107"/>
      <c r="P25" s="108"/>
      <c r="Q25" s="108"/>
      <c r="R25" s="108"/>
      <c r="S25" s="109"/>
    </row>
    <row r="26" spans="2:28" x14ac:dyDescent="0.4">
      <c r="B26" s="127"/>
      <c r="C26" s="128"/>
      <c r="D26" s="129"/>
      <c r="E26" s="116"/>
      <c r="F26" s="117"/>
      <c r="G26" s="117"/>
      <c r="H26" s="117"/>
      <c r="I26" s="117"/>
      <c r="J26" s="117"/>
      <c r="K26" s="117"/>
      <c r="L26" s="117"/>
      <c r="M26" s="117"/>
      <c r="N26" s="118"/>
      <c r="O26" s="110"/>
      <c r="P26" s="111"/>
      <c r="Q26" s="111"/>
      <c r="R26" s="111"/>
      <c r="S26" s="112"/>
    </row>
    <row r="27" spans="2:28" x14ac:dyDescent="0.4">
      <c r="B27" s="127"/>
      <c r="C27" s="128"/>
      <c r="D27" s="129"/>
      <c r="E27" s="116"/>
      <c r="F27" s="117"/>
      <c r="G27" s="117"/>
      <c r="H27" s="117"/>
      <c r="I27" s="117"/>
      <c r="J27" s="117"/>
      <c r="K27" s="117"/>
      <c r="L27" s="117"/>
      <c r="M27" s="117"/>
      <c r="N27" s="118"/>
      <c r="O27" s="113"/>
      <c r="P27" s="114"/>
      <c r="Q27" s="114"/>
      <c r="R27" s="114"/>
      <c r="S27" s="115"/>
    </row>
    <row r="28" spans="2:28" x14ac:dyDescent="0.4">
      <c r="B28" s="127"/>
      <c r="C28" s="128"/>
      <c r="D28" s="129"/>
      <c r="E28" s="156" t="s">
        <v>21</v>
      </c>
      <c r="F28" s="157"/>
      <c r="G28" s="104"/>
      <c r="H28" s="104"/>
      <c r="I28" s="104"/>
      <c r="J28" s="104"/>
      <c r="K28" s="104"/>
      <c r="L28" s="18" t="s">
        <v>24</v>
      </c>
      <c r="M28" s="104"/>
      <c r="N28" s="158"/>
      <c r="O28" s="67" t="s">
        <v>22</v>
      </c>
      <c r="P28" s="68"/>
      <c r="Q28" s="68"/>
      <c r="R28" s="68"/>
      <c r="S28" s="69"/>
    </row>
    <row r="29" spans="2:28" ht="19.5" thickBot="1" x14ac:dyDescent="0.45">
      <c r="B29" s="127"/>
      <c r="C29" s="128"/>
      <c r="D29" s="129"/>
      <c r="E29" s="77" t="s">
        <v>3</v>
      </c>
      <c r="F29" s="78"/>
      <c r="G29" s="104"/>
      <c r="H29" s="105"/>
      <c r="I29" s="105"/>
      <c r="J29" s="105"/>
      <c r="K29" s="105"/>
      <c r="L29" s="31"/>
      <c r="M29" s="31"/>
      <c r="N29" s="19"/>
      <c r="O29" s="51" t="s">
        <v>163</v>
      </c>
      <c r="P29" s="177"/>
      <c r="Q29" s="177"/>
      <c r="R29" s="177"/>
      <c r="S29" s="178"/>
    </row>
    <row r="30" spans="2:28" x14ac:dyDescent="0.4">
      <c r="B30" s="127"/>
      <c r="C30" s="128"/>
      <c r="D30" s="128"/>
      <c r="E30" s="74" t="s">
        <v>158</v>
      </c>
      <c r="F30" s="75"/>
      <c r="G30" s="75"/>
      <c r="H30" s="75"/>
      <c r="I30" s="75"/>
      <c r="J30" s="75"/>
      <c r="K30" s="75"/>
      <c r="L30" s="75"/>
      <c r="M30" s="75"/>
      <c r="N30" s="76"/>
      <c r="O30" s="146"/>
      <c r="P30" s="147"/>
      <c r="Q30" s="147"/>
      <c r="R30" s="147"/>
      <c r="S30" s="148"/>
    </row>
    <row r="31" spans="2:28" x14ac:dyDescent="0.4">
      <c r="B31" s="127"/>
      <c r="C31" s="128"/>
      <c r="D31" s="128"/>
      <c r="E31" s="179" t="s">
        <v>30</v>
      </c>
      <c r="F31" s="180"/>
      <c r="G31" s="180"/>
      <c r="H31" s="180"/>
      <c r="I31" s="180"/>
      <c r="J31" s="180"/>
      <c r="K31" s="180"/>
      <c r="L31" s="180"/>
      <c r="M31" s="180"/>
      <c r="N31" s="181"/>
      <c r="O31" s="149"/>
      <c r="P31" s="111"/>
      <c r="Q31" s="111"/>
      <c r="R31" s="111"/>
      <c r="S31" s="112"/>
    </row>
    <row r="32" spans="2:28" ht="24.75" thickBot="1" x14ac:dyDescent="0.45">
      <c r="B32" s="130"/>
      <c r="C32" s="131"/>
      <c r="D32" s="131"/>
      <c r="E32" s="151"/>
      <c r="F32" s="152"/>
      <c r="G32" s="152"/>
      <c r="H32" s="152"/>
      <c r="I32" s="152"/>
      <c r="J32" s="35" t="s">
        <v>36</v>
      </c>
      <c r="K32" s="153"/>
      <c r="L32" s="153"/>
      <c r="M32" s="153"/>
      <c r="N32" s="154"/>
      <c r="O32" s="150"/>
      <c r="P32" s="114"/>
      <c r="Q32" s="114"/>
      <c r="R32" s="114"/>
      <c r="S32" s="115"/>
    </row>
    <row r="33" spans="2:19" x14ac:dyDescent="0.4">
      <c r="B33" s="5" t="s">
        <v>8</v>
      </c>
      <c r="C33" s="6"/>
      <c r="D33" s="6"/>
      <c r="E33" s="20"/>
      <c r="F33" s="20"/>
      <c r="G33" s="20"/>
      <c r="H33" s="20"/>
      <c r="I33" s="20"/>
      <c r="J33" s="20"/>
      <c r="K33" s="20"/>
      <c r="L33" s="20"/>
      <c r="M33" s="87"/>
      <c r="N33" s="87"/>
      <c r="O33" s="24" t="s">
        <v>16</v>
      </c>
      <c r="P33" s="24"/>
      <c r="Q33" s="24" t="s">
        <v>15</v>
      </c>
      <c r="R33" s="24"/>
      <c r="S33" s="25" t="s">
        <v>14</v>
      </c>
    </row>
    <row r="34" spans="2:19" ht="8.25" customHeight="1" x14ac:dyDescent="0.4">
      <c r="B34" s="26"/>
      <c r="C34" s="20"/>
      <c r="D34" s="20"/>
      <c r="F34" s="20"/>
      <c r="G34" s="20"/>
      <c r="H34" s="20"/>
      <c r="I34" s="20"/>
      <c r="J34" s="20"/>
      <c r="K34" s="20"/>
      <c r="L34" s="20"/>
      <c r="M34" s="19"/>
      <c r="N34" s="19"/>
      <c r="O34" s="24"/>
      <c r="P34" s="24"/>
      <c r="Q34" s="24"/>
      <c r="R34" s="24"/>
      <c r="S34" s="25"/>
    </row>
    <row r="35" spans="2:19" x14ac:dyDescent="0.4">
      <c r="B35" s="26"/>
      <c r="C35" s="20"/>
      <c r="D35" s="20" t="s">
        <v>25</v>
      </c>
      <c r="F35" s="20"/>
      <c r="G35" s="20"/>
      <c r="H35" s="20"/>
      <c r="I35" s="32"/>
      <c r="J35" s="32"/>
      <c r="K35" s="32"/>
      <c r="L35" s="32"/>
      <c r="M35" s="32"/>
      <c r="N35" s="32"/>
      <c r="O35" s="32"/>
      <c r="P35" s="32"/>
      <c r="Q35" s="20"/>
      <c r="R35" s="20"/>
      <c r="S35" s="21"/>
    </row>
    <row r="36" spans="2:19" x14ac:dyDescent="0.4">
      <c r="B36" s="26"/>
      <c r="C36" s="20"/>
      <c r="D36" s="20" t="s">
        <v>4</v>
      </c>
      <c r="E36" s="20"/>
      <c r="F36" s="87"/>
      <c r="G36" s="87"/>
      <c r="H36" s="87"/>
      <c r="I36" s="87"/>
      <c r="J36" s="87"/>
      <c r="K36" s="87"/>
      <c r="L36" s="87"/>
      <c r="M36" s="87"/>
      <c r="N36" s="87"/>
      <c r="O36" s="87"/>
      <c r="P36" s="87"/>
      <c r="Q36" s="20" t="s">
        <v>143</v>
      </c>
      <c r="R36" s="20"/>
      <c r="S36" s="21"/>
    </row>
    <row r="37" spans="2:19" ht="5.25" customHeight="1" x14ac:dyDescent="0.4">
      <c r="B37" s="26"/>
      <c r="C37" s="20"/>
      <c r="D37" s="20"/>
      <c r="E37" s="20"/>
      <c r="F37" s="20"/>
      <c r="G37" s="20"/>
      <c r="H37" s="20"/>
      <c r="I37" s="20"/>
      <c r="J37" s="20"/>
      <c r="K37" s="20"/>
      <c r="L37" s="20"/>
      <c r="M37" s="20"/>
      <c r="N37" s="20"/>
      <c r="O37" s="20"/>
      <c r="P37" s="20"/>
      <c r="Q37" s="20"/>
      <c r="R37" s="20"/>
      <c r="S37" s="21"/>
    </row>
    <row r="38" spans="2:19" x14ac:dyDescent="0.4">
      <c r="B38" s="27" t="s">
        <v>11</v>
      </c>
      <c r="C38" s="22"/>
      <c r="D38" s="22"/>
      <c r="E38" s="22"/>
      <c r="F38" s="22"/>
      <c r="G38" s="22"/>
      <c r="H38" s="22"/>
      <c r="I38" s="22"/>
      <c r="J38" s="22"/>
      <c r="K38" s="22"/>
      <c r="L38" s="22"/>
      <c r="M38" s="22"/>
      <c r="N38" s="22"/>
      <c r="O38" s="22"/>
      <c r="R38" s="22"/>
      <c r="S38" s="23"/>
    </row>
    <row r="39" spans="2:19" ht="39" customHeight="1" x14ac:dyDescent="0.4">
      <c r="B39" s="160" t="s">
        <v>159</v>
      </c>
      <c r="C39" s="161"/>
      <c r="D39" s="161"/>
      <c r="E39" s="161"/>
      <c r="F39" s="161"/>
      <c r="G39" s="161"/>
      <c r="H39" s="161"/>
      <c r="I39" s="161"/>
      <c r="J39" s="161"/>
      <c r="K39" s="161"/>
      <c r="L39" s="161"/>
      <c r="M39" s="161"/>
      <c r="N39" s="161"/>
      <c r="O39" s="161"/>
      <c r="P39" s="161"/>
      <c r="Q39" s="161"/>
      <c r="R39" s="161"/>
      <c r="S39" s="161"/>
    </row>
    <row r="40" spans="2:19" x14ac:dyDescent="0.4">
      <c r="B40" s="20"/>
      <c r="C40" s="20"/>
      <c r="D40" s="20"/>
    </row>
  </sheetData>
  <sheetProtection formatCells="0" formatColumns="0" formatRows="0" insertColumns="0" insertRows="0" insertHyperlinks="0" deleteColumns="0" deleteRows="0" sort="0" autoFilter="0" pivotTables="0"/>
  <mergeCells count="67">
    <mergeCell ref="B1:H1"/>
    <mergeCell ref="B39:S39"/>
    <mergeCell ref="N17:O18"/>
    <mergeCell ref="P17:Q18"/>
    <mergeCell ref="R17:S18"/>
    <mergeCell ref="K17:M18"/>
    <mergeCell ref="B11:D23"/>
    <mergeCell ref="K20:N20"/>
    <mergeCell ref="O20:P20"/>
    <mergeCell ref="E21:S21"/>
    <mergeCell ref="E22:S22"/>
    <mergeCell ref="M33:N33"/>
    <mergeCell ref="F36:K36"/>
    <mergeCell ref="L36:P36"/>
    <mergeCell ref="P29:S29"/>
    <mergeCell ref="E31:N31"/>
    <mergeCell ref="B24:D32"/>
    <mergeCell ref="E11:F11"/>
    <mergeCell ref="G11:L11"/>
    <mergeCell ref="M11:N11"/>
    <mergeCell ref="O11:S11"/>
    <mergeCell ref="E12:F13"/>
    <mergeCell ref="G12:L13"/>
    <mergeCell ref="M12:N13"/>
    <mergeCell ref="O30:S32"/>
    <mergeCell ref="E32:I32"/>
    <mergeCell ref="K32:N32"/>
    <mergeCell ref="K16:S16"/>
    <mergeCell ref="E28:F28"/>
    <mergeCell ref="G28:K28"/>
    <mergeCell ref="M28:N28"/>
    <mergeCell ref="O28:S28"/>
    <mergeCell ref="B8:D10"/>
    <mergeCell ref="E8:J9"/>
    <mergeCell ref="K8:M9"/>
    <mergeCell ref="N8:S9"/>
    <mergeCell ref="K10:M10"/>
    <mergeCell ref="N10:S10"/>
    <mergeCell ref="G29:K29"/>
    <mergeCell ref="E24:N24"/>
    <mergeCell ref="O24:S24"/>
    <mergeCell ref="F25:N25"/>
    <mergeCell ref="O25:S27"/>
    <mergeCell ref="E26:N27"/>
    <mergeCell ref="E30:N30"/>
    <mergeCell ref="E29:F29"/>
    <mergeCell ref="B2:H2"/>
    <mergeCell ref="B4:S4"/>
    <mergeCell ref="B6:D6"/>
    <mergeCell ref="E6:S6"/>
    <mergeCell ref="B7:D7"/>
    <mergeCell ref="E7:J7"/>
    <mergeCell ref="K7:L7"/>
    <mergeCell ref="M7:R7"/>
    <mergeCell ref="H5:J5"/>
    <mergeCell ref="L5:N5"/>
    <mergeCell ref="B5:G5"/>
    <mergeCell ref="E17:J18"/>
    <mergeCell ref="E23:S23"/>
    <mergeCell ref="M14:S14"/>
    <mergeCell ref="E15:L15"/>
    <mergeCell ref="O12:S12"/>
    <mergeCell ref="O13:S13"/>
    <mergeCell ref="E14:L14"/>
    <mergeCell ref="E19:S19"/>
    <mergeCell ref="E16:J16"/>
    <mergeCell ref="M15:S15"/>
  </mergeCells>
  <phoneticPr fontId="1"/>
  <conditionalFormatting sqref="M12 E10:S10 G11:L13 O12:S12 E15:S15 E17:J18 E6:S6 F25:N25 E26:N27 G28:K29 O25:S27 P29:S29 O30:S32 K32:N32 E32:I32 M33:N33 P33 R33 F36:P36">
    <cfRule type="containsBlanks" dxfId="14" priority="10">
      <formula>LEN(TRIM(E6))=0</formula>
    </cfRule>
  </conditionalFormatting>
  <conditionalFormatting sqref="B5:G5">
    <cfRule type="containsBlanks" dxfId="13" priority="11">
      <formula>LEN(TRIM(B5))=0</formula>
    </cfRule>
  </conditionalFormatting>
  <conditionalFormatting sqref="L5:N5">
    <cfRule type="expression" dxfId="12" priority="8">
      <formula>$L$5&lt;$T$1</formula>
    </cfRule>
  </conditionalFormatting>
  <conditionalFormatting sqref="Y7">
    <cfRule type="expression" dxfId="11" priority="17">
      <formula>OR($E$20=#REF!,$H$20=#REF!)</formula>
    </cfRule>
  </conditionalFormatting>
  <conditionalFormatting sqref="E20 H20">
    <cfRule type="expression" dxfId="10" priority="18">
      <formula>OR($E$20=$Y$7,$H$20=$Y$7)</formula>
    </cfRule>
  </conditionalFormatting>
  <conditionalFormatting sqref="K16:S16">
    <cfRule type="expression" dxfId="9" priority="19">
      <formula>$X$7="専門課程"</formula>
    </cfRule>
  </conditionalFormatting>
  <conditionalFormatting sqref="K17:M18">
    <cfRule type="expression" dxfId="8" priority="20">
      <formula>AND($X$7="専門課程",$K$17="")</formula>
    </cfRule>
  </conditionalFormatting>
  <conditionalFormatting sqref="P17:Q18">
    <cfRule type="expression" dxfId="7" priority="21">
      <formula>AND($X$7="専門課程",$P$17="")</formula>
    </cfRule>
  </conditionalFormatting>
  <conditionalFormatting sqref="N17:O18 R17:S18">
    <cfRule type="expression" dxfId="6" priority="22">
      <formula>$X$7="専門課程"</formula>
    </cfRule>
  </conditionalFormatting>
  <dataValidations count="7">
    <dataValidation type="list" allowBlank="1" showInputMessage="1" showErrorMessage="1" sqref="B5:G5">
      <formula1>回数</formula1>
    </dataValidation>
    <dataValidation type="list" allowBlank="1" showInputMessage="1" showErrorMessage="1" sqref="E17:J18">
      <formula1>INDIRECT(Y8)</formula1>
    </dataValidation>
    <dataValidation imeMode="halfKatakana" allowBlank="1" showInputMessage="1" showErrorMessage="1" sqref="G11:L11"/>
    <dataValidation imeMode="halfAlpha" allowBlank="1" showInputMessage="1" showErrorMessage="1" sqref="E32:I32 K32:N32"/>
    <dataValidation type="list" allowBlank="1" showInputMessage="1" showErrorMessage="1" sqref="M12:N13">
      <formula1>"男,女"</formula1>
    </dataValidation>
    <dataValidation type="list" allowBlank="1" showInputMessage="1" showErrorMessage="1" sqref="E6:S6">
      <formula1>INDIRECT(B5)</formula1>
    </dataValidation>
    <dataValidation type="list" allowBlank="1" showInputMessage="1" showErrorMessage="1" sqref="E20 H20 Y7">
      <formula1>"□,☑"</formula1>
    </dataValidation>
  </dataValidations>
  <hyperlinks>
    <hyperlink ref="B2" r:id="rId1"/>
  </hyperlinks>
  <printOptions horizontalCentered="1"/>
  <pageMargins left="0.31496062992125984" right="0.31496062992125984" top="0.35433070866141736" bottom="0.35433070866141736" header="0.31496062992125984" footer="0.31496062992125984"/>
  <pageSetup paperSize="9" scale="97" orientation="portrait" r:id="rId2"/>
  <drawing r:id="rId3"/>
  <legacy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6"/>
  <sheetViews>
    <sheetView workbookViewId="0">
      <selection activeCell="E7" sqref="E7:J7"/>
    </sheetView>
  </sheetViews>
  <sheetFormatPr defaultRowHeight="18.75" x14ac:dyDescent="0.4"/>
  <cols>
    <col min="1" max="9" width="28.125" style="3" customWidth="1"/>
    <col min="10" max="16384" width="9" style="3"/>
  </cols>
  <sheetData>
    <row r="1" spans="1:11" x14ac:dyDescent="0.4">
      <c r="A1" s="29" t="s">
        <v>53</v>
      </c>
      <c r="B1" s="29" t="s">
        <v>54</v>
      </c>
      <c r="C1" s="29" t="s">
        <v>55</v>
      </c>
      <c r="D1" s="29" t="s">
        <v>75</v>
      </c>
      <c r="E1" s="29" t="s">
        <v>76</v>
      </c>
      <c r="F1" s="29" t="s">
        <v>77</v>
      </c>
      <c r="G1" s="29" t="s">
        <v>78</v>
      </c>
      <c r="H1" s="29" t="s">
        <v>79</v>
      </c>
      <c r="I1" s="29" t="s">
        <v>80</v>
      </c>
      <c r="J1" s="2" t="s">
        <v>153</v>
      </c>
      <c r="K1" s="2" t="s">
        <v>153</v>
      </c>
    </row>
    <row r="2" spans="1:11" x14ac:dyDescent="0.4">
      <c r="A2" s="30" t="s">
        <v>175</v>
      </c>
      <c r="B2" s="30" t="s">
        <v>179</v>
      </c>
      <c r="C2" s="30" t="s">
        <v>194</v>
      </c>
      <c r="D2" s="30" t="s">
        <v>207</v>
      </c>
      <c r="E2" s="30" t="s">
        <v>214</v>
      </c>
      <c r="F2" s="30" t="s">
        <v>223</v>
      </c>
      <c r="G2" s="30" t="s">
        <v>230</v>
      </c>
      <c r="H2" s="30" t="s">
        <v>240</v>
      </c>
      <c r="I2" s="30" t="s">
        <v>247</v>
      </c>
    </row>
    <row r="3" spans="1:11" x14ac:dyDescent="0.4">
      <c r="A3" s="30" t="s">
        <v>176</v>
      </c>
      <c r="B3" s="30" t="s">
        <v>180</v>
      </c>
      <c r="C3" s="30" t="s">
        <v>195</v>
      </c>
      <c r="D3" s="30" t="s">
        <v>208</v>
      </c>
      <c r="E3" s="30" t="s">
        <v>215</v>
      </c>
      <c r="F3" s="30" t="s">
        <v>224</v>
      </c>
      <c r="G3" s="30" t="s">
        <v>231</v>
      </c>
      <c r="H3" s="30" t="s">
        <v>171</v>
      </c>
      <c r="I3" s="30" t="s">
        <v>248</v>
      </c>
    </row>
    <row r="4" spans="1:11" x14ac:dyDescent="0.4">
      <c r="A4" s="30" t="s">
        <v>177</v>
      </c>
      <c r="B4" s="30" t="s">
        <v>181</v>
      </c>
      <c r="C4" s="30" t="s">
        <v>196</v>
      </c>
      <c r="D4" s="30" t="s">
        <v>209</v>
      </c>
      <c r="E4" s="30" t="s">
        <v>216</v>
      </c>
      <c r="F4" s="30" t="s">
        <v>252</v>
      </c>
      <c r="G4" s="30" t="s">
        <v>232</v>
      </c>
      <c r="H4" s="30" t="s">
        <v>169</v>
      </c>
      <c r="I4" s="30" t="s">
        <v>249</v>
      </c>
    </row>
    <row r="5" spans="1:11" x14ac:dyDescent="0.4">
      <c r="A5" s="30" t="s">
        <v>178</v>
      </c>
      <c r="B5" s="30" t="s">
        <v>182</v>
      </c>
      <c r="C5" s="30" t="s">
        <v>197</v>
      </c>
      <c r="D5" s="30" t="s">
        <v>210</v>
      </c>
      <c r="E5" s="30" t="s">
        <v>217</v>
      </c>
      <c r="F5" s="30" t="s">
        <v>226</v>
      </c>
      <c r="G5" s="30" t="s">
        <v>148</v>
      </c>
      <c r="H5" s="30" t="s">
        <v>241</v>
      </c>
      <c r="I5" s="30" t="s">
        <v>250</v>
      </c>
    </row>
    <row r="6" spans="1:11" x14ac:dyDescent="0.4">
      <c r="A6" s="46" t="s">
        <v>153</v>
      </c>
      <c r="B6" s="30" t="s">
        <v>183</v>
      </c>
      <c r="C6" s="30" t="s">
        <v>198</v>
      </c>
      <c r="D6" s="30" t="s">
        <v>147</v>
      </c>
      <c r="E6" s="30" t="s">
        <v>218</v>
      </c>
      <c r="F6" s="30" t="s">
        <v>227</v>
      </c>
      <c r="G6" s="30" t="s">
        <v>233</v>
      </c>
      <c r="H6" s="30" t="s">
        <v>242</v>
      </c>
      <c r="I6" s="30" t="s">
        <v>251</v>
      </c>
    </row>
    <row r="7" spans="1:11" x14ac:dyDescent="0.4">
      <c r="A7" s="47" t="s">
        <v>153</v>
      </c>
      <c r="B7" s="30" t="s">
        <v>184</v>
      </c>
      <c r="C7" s="30" t="s">
        <v>174</v>
      </c>
      <c r="D7" s="30" t="s">
        <v>211</v>
      </c>
      <c r="E7" s="30" t="s">
        <v>219</v>
      </c>
      <c r="F7" s="30" t="s">
        <v>172</v>
      </c>
      <c r="G7" s="30" t="s">
        <v>234</v>
      </c>
      <c r="H7" s="30" t="s">
        <v>243</v>
      </c>
      <c r="I7" s="30" t="s">
        <v>153</v>
      </c>
    </row>
    <row r="8" spans="1:11" x14ac:dyDescent="0.4">
      <c r="A8" s="47" t="s">
        <v>153</v>
      </c>
      <c r="B8" s="30" t="s">
        <v>185</v>
      </c>
      <c r="C8" s="30" t="s">
        <v>173</v>
      </c>
      <c r="D8" s="30" t="s">
        <v>212</v>
      </c>
      <c r="E8" s="30" t="s">
        <v>220</v>
      </c>
      <c r="F8" s="30" t="s">
        <v>228</v>
      </c>
      <c r="G8" s="30" t="s">
        <v>235</v>
      </c>
      <c r="H8" s="30" t="s">
        <v>244</v>
      </c>
      <c r="I8" s="30" t="s">
        <v>153</v>
      </c>
    </row>
    <row r="9" spans="1:11" x14ac:dyDescent="0.4">
      <c r="A9" s="47" t="s">
        <v>153</v>
      </c>
      <c r="B9" s="30" t="s">
        <v>186</v>
      </c>
      <c r="C9" s="30" t="s">
        <v>199</v>
      </c>
      <c r="D9" s="30" t="s">
        <v>213</v>
      </c>
      <c r="E9" s="30" t="s">
        <v>221</v>
      </c>
      <c r="F9" s="30" t="s">
        <v>229</v>
      </c>
      <c r="G9" s="30" t="s">
        <v>236</v>
      </c>
      <c r="H9" s="30" t="s">
        <v>245</v>
      </c>
      <c r="I9" s="30" t="s">
        <v>153</v>
      </c>
    </row>
    <row r="10" spans="1:11" x14ac:dyDescent="0.4">
      <c r="A10" s="47" t="s">
        <v>153</v>
      </c>
      <c r="B10" s="30" t="s">
        <v>187</v>
      </c>
      <c r="C10" s="30" t="s">
        <v>200</v>
      </c>
      <c r="D10" s="30" t="s">
        <v>153</v>
      </c>
      <c r="E10" s="30" t="s">
        <v>222</v>
      </c>
      <c r="F10" s="30" t="s">
        <v>153</v>
      </c>
      <c r="G10" s="30" t="s">
        <v>237</v>
      </c>
      <c r="H10" s="30" t="s">
        <v>246</v>
      </c>
      <c r="I10" s="30" t="s">
        <v>153</v>
      </c>
    </row>
    <row r="11" spans="1:11" x14ac:dyDescent="0.4">
      <c r="A11" s="47" t="s">
        <v>153</v>
      </c>
      <c r="B11" s="30" t="s">
        <v>188</v>
      </c>
      <c r="C11" s="30" t="s">
        <v>201</v>
      </c>
      <c r="D11" s="30" t="s">
        <v>153</v>
      </c>
      <c r="E11" s="30" t="s">
        <v>153</v>
      </c>
      <c r="F11" s="30" t="s">
        <v>153</v>
      </c>
      <c r="G11" s="30" t="s">
        <v>238</v>
      </c>
      <c r="H11" s="30" t="s">
        <v>153</v>
      </c>
      <c r="I11" s="30" t="s">
        <v>153</v>
      </c>
    </row>
    <row r="12" spans="1:11" x14ac:dyDescent="0.4">
      <c r="A12" s="47" t="s">
        <v>153</v>
      </c>
      <c r="B12" s="30" t="s">
        <v>189</v>
      </c>
      <c r="C12" s="30" t="s">
        <v>202</v>
      </c>
      <c r="D12" s="30" t="s">
        <v>153</v>
      </c>
      <c r="E12" s="30" t="s">
        <v>153</v>
      </c>
      <c r="F12" s="30" t="s">
        <v>153</v>
      </c>
      <c r="G12" s="30" t="s">
        <v>153</v>
      </c>
      <c r="H12" s="30" t="s">
        <v>153</v>
      </c>
      <c r="I12" s="30" t="s">
        <v>153</v>
      </c>
    </row>
    <row r="13" spans="1:11" x14ac:dyDescent="0.4">
      <c r="A13" s="47" t="s">
        <v>153</v>
      </c>
      <c r="B13" s="30" t="s">
        <v>190</v>
      </c>
      <c r="C13" s="30" t="s">
        <v>203</v>
      </c>
      <c r="D13" s="30" t="s">
        <v>153</v>
      </c>
      <c r="E13" s="30" t="s">
        <v>153</v>
      </c>
      <c r="F13" s="30" t="s">
        <v>153</v>
      </c>
      <c r="G13" s="30" t="s">
        <v>153</v>
      </c>
      <c r="H13" s="30" t="s">
        <v>153</v>
      </c>
      <c r="I13" s="30" t="s">
        <v>153</v>
      </c>
    </row>
    <row r="14" spans="1:11" x14ac:dyDescent="0.4">
      <c r="A14" s="47" t="s">
        <v>153</v>
      </c>
      <c r="B14" s="30" t="s">
        <v>191</v>
      </c>
      <c r="C14" s="30" t="s">
        <v>204</v>
      </c>
      <c r="D14" s="30" t="s">
        <v>153</v>
      </c>
      <c r="E14" s="30" t="s">
        <v>153</v>
      </c>
      <c r="F14" s="30" t="s">
        <v>153</v>
      </c>
      <c r="G14" s="30" t="s">
        <v>153</v>
      </c>
      <c r="H14" s="30" t="s">
        <v>153</v>
      </c>
      <c r="I14" s="30" t="s">
        <v>153</v>
      </c>
    </row>
    <row r="15" spans="1:11" x14ac:dyDescent="0.4">
      <c r="A15" s="47" t="s">
        <v>153</v>
      </c>
      <c r="B15" s="30" t="s">
        <v>192</v>
      </c>
      <c r="C15" s="30" t="s">
        <v>205</v>
      </c>
      <c r="D15" s="30" t="s">
        <v>153</v>
      </c>
      <c r="E15" s="30" t="s">
        <v>153</v>
      </c>
      <c r="F15" s="30" t="s">
        <v>153</v>
      </c>
      <c r="G15" s="30" t="s">
        <v>153</v>
      </c>
      <c r="H15" s="30" t="s">
        <v>153</v>
      </c>
      <c r="I15" s="30" t="s">
        <v>153</v>
      </c>
    </row>
    <row r="16" spans="1:11" x14ac:dyDescent="0.4">
      <c r="A16" s="47" t="s">
        <v>153</v>
      </c>
      <c r="B16" s="30" t="s">
        <v>193</v>
      </c>
      <c r="C16" s="30" t="s">
        <v>153</v>
      </c>
      <c r="D16" s="30" t="s">
        <v>153</v>
      </c>
      <c r="E16" s="30" t="s">
        <v>153</v>
      </c>
      <c r="F16" s="30" t="s">
        <v>153</v>
      </c>
      <c r="G16" s="30" t="s">
        <v>153</v>
      </c>
      <c r="H16" s="30" t="s">
        <v>153</v>
      </c>
      <c r="I16" s="30" t="s">
        <v>153</v>
      </c>
    </row>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83"/>
  <sheetViews>
    <sheetView workbookViewId="0">
      <selection activeCell="E7" sqref="E7:J7"/>
    </sheetView>
  </sheetViews>
  <sheetFormatPr defaultRowHeight="18.75" x14ac:dyDescent="0.4"/>
  <cols>
    <col min="2" max="2" width="15.375" style="4" bestFit="1" customWidth="1"/>
    <col min="3" max="3" width="57.25" bestFit="1" customWidth="1"/>
    <col min="4" max="4" width="7.125" customWidth="1"/>
    <col min="5" max="5" width="9" customWidth="1"/>
    <col min="6" max="7" width="9" style="43"/>
    <col min="8" max="8" width="17.25" style="1" bestFit="1" customWidth="1"/>
    <col min="9" max="9" width="17.25" bestFit="1" customWidth="1"/>
    <col min="10" max="10" width="11" bestFit="1" customWidth="1"/>
  </cols>
  <sheetData>
    <row r="1" spans="1:10" s="1" customFormat="1" x14ac:dyDescent="0.4">
      <c r="A1" s="36" t="s">
        <v>61</v>
      </c>
      <c r="B1" s="37" t="s">
        <v>62</v>
      </c>
      <c r="C1" s="38" t="s">
        <v>63</v>
      </c>
      <c r="D1" s="36" t="s">
        <v>81</v>
      </c>
      <c r="E1" s="36" t="s">
        <v>82</v>
      </c>
      <c r="F1" s="39" t="s">
        <v>144</v>
      </c>
      <c r="G1" s="39" t="s">
        <v>145</v>
      </c>
      <c r="H1" s="48" t="s">
        <v>167</v>
      </c>
      <c r="I1" s="48" t="s">
        <v>149</v>
      </c>
      <c r="J1" s="48" t="s">
        <v>150</v>
      </c>
    </row>
    <row r="2" spans="1:10" x14ac:dyDescent="0.4">
      <c r="A2" s="40" t="s">
        <v>131</v>
      </c>
      <c r="B2" s="41">
        <v>45369</v>
      </c>
      <c r="C2" s="40" t="str">
        <f>D2&amp;E2</f>
        <v>監査委員特別セミナー</v>
      </c>
      <c r="D2" s="40" t="s">
        <v>49</v>
      </c>
      <c r="E2" s="40"/>
      <c r="F2" s="42">
        <v>45399</v>
      </c>
      <c r="G2" s="42">
        <v>45400</v>
      </c>
      <c r="H2" s="38" t="s">
        <v>142</v>
      </c>
      <c r="I2" s="40" t="s">
        <v>154</v>
      </c>
      <c r="J2" s="40" t="s">
        <v>151</v>
      </c>
    </row>
    <row r="3" spans="1:10" x14ac:dyDescent="0.4">
      <c r="A3" s="40" t="s">
        <v>131</v>
      </c>
      <c r="B3" s="41">
        <v>45369</v>
      </c>
      <c r="C3" s="40" t="str">
        <f t="shared" ref="C3:C64" si="0">D3&amp;E3</f>
        <v>市町村議会議員特別セミナー①</v>
      </c>
      <c r="D3" s="40" t="s">
        <v>83</v>
      </c>
      <c r="E3" s="40" t="s">
        <v>128</v>
      </c>
      <c r="F3" s="42">
        <v>45404</v>
      </c>
      <c r="G3" s="42">
        <v>45405</v>
      </c>
      <c r="H3" s="38" t="s">
        <v>141</v>
      </c>
      <c r="I3" s="40" t="s">
        <v>154</v>
      </c>
      <c r="J3" s="40" t="s">
        <v>151</v>
      </c>
    </row>
    <row r="4" spans="1:10" x14ac:dyDescent="0.4">
      <c r="A4" s="40" t="s">
        <v>131</v>
      </c>
      <c r="B4" s="41">
        <v>45369</v>
      </c>
      <c r="C4" s="40" t="str">
        <f t="shared" si="0"/>
        <v>市町村長特別セミナー①</v>
      </c>
      <c r="D4" s="40" t="s">
        <v>84</v>
      </c>
      <c r="E4" s="40" t="s">
        <v>128</v>
      </c>
      <c r="F4" s="42">
        <v>45407</v>
      </c>
      <c r="G4" s="42">
        <v>45408</v>
      </c>
      <c r="H4" s="38" t="s">
        <v>140</v>
      </c>
      <c r="I4" s="40" t="s">
        <v>154</v>
      </c>
      <c r="J4" s="40" t="s">
        <v>151</v>
      </c>
    </row>
    <row r="5" spans="1:10" x14ac:dyDescent="0.4">
      <c r="A5" s="40" t="s">
        <v>131</v>
      </c>
      <c r="B5" s="41">
        <v>45369</v>
      </c>
      <c r="C5" s="40" t="str">
        <f t="shared" si="0"/>
        <v>管理職特別セミナー①</v>
      </c>
      <c r="D5" s="40" t="s">
        <v>85</v>
      </c>
      <c r="E5" s="40" t="s">
        <v>128</v>
      </c>
      <c r="F5" s="42">
        <v>45407</v>
      </c>
      <c r="G5" s="42">
        <v>45408</v>
      </c>
      <c r="H5" s="38" t="s">
        <v>74</v>
      </c>
      <c r="I5" s="40" t="s">
        <v>152</v>
      </c>
      <c r="J5" s="40" t="s">
        <v>29</v>
      </c>
    </row>
    <row r="6" spans="1:10" x14ac:dyDescent="0.4">
      <c r="A6" s="40" t="s">
        <v>132</v>
      </c>
      <c r="B6" s="41">
        <v>45391</v>
      </c>
      <c r="C6" s="40" t="str">
        <f t="shared" si="0"/>
        <v>地域おこし協力隊員及び集落支援員の初任者研修会</v>
      </c>
      <c r="D6" s="40" t="s">
        <v>164</v>
      </c>
      <c r="E6" s="40"/>
      <c r="F6" s="42">
        <v>45420</v>
      </c>
      <c r="G6" s="42">
        <v>45422</v>
      </c>
      <c r="H6" s="38" t="s">
        <v>74</v>
      </c>
      <c r="I6" s="40" t="s">
        <v>152</v>
      </c>
      <c r="J6" s="40" t="s">
        <v>29</v>
      </c>
    </row>
    <row r="7" spans="1:10" x14ac:dyDescent="0.4">
      <c r="A7" s="40" t="s">
        <v>132</v>
      </c>
      <c r="B7" s="41">
        <v>45391</v>
      </c>
      <c r="C7" s="40" t="str">
        <f t="shared" si="0"/>
        <v>法令実務Ａ（基礎）①</v>
      </c>
      <c r="D7" s="40" t="s">
        <v>86</v>
      </c>
      <c r="E7" s="40" t="s">
        <v>128</v>
      </c>
      <c r="F7" s="42">
        <v>45425</v>
      </c>
      <c r="G7" s="42">
        <v>45429</v>
      </c>
      <c r="H7" s="38" t="s">
        <v>74</v>
      </c>
      <c r="I7" s="40" t="s">
        <v>152</v>
      </c>
      <c r="J7" s="40" t="s">
        <v>29</v>
      </c>
    </row>
    <row r="8" spans="1:10" x14ac:dyDescent="0.4">
      <c r="A8" s="40" t="s">
        <v>132</v>
      </c>
      <c r="B8" s="41">
        <v>45391</v>
      </c>
      <c r="C8" s="40" t="str">
        <f t="shared" si="0"/>
        <v>人権を尊重した地域社会の形成</v>
      </c>
      <c r="D8" s="40" t="s">
        <v>50</v>
      </c>
      <c r="E8" s="40"/>
      <c r="F8" s="42">
        <v>45425</v>
      </c>
      <c r="G8" s="42">
        <v>45429</v>
      </c>
      <c r="H8" s="38" t="s">
        <v>74</v>
      </c>
      <c r="I8" s="40" t="s">
        <v>152</v>
      </c>
      <c r="J8" s="40" t="s">
        <v>29</v>
      </c>
    </row>
    <row r="9" spans="1:10" x14ac:dyDescent="0.4">
      <c r="A9" s="40" t="s">
        <v>132</v>
      </c>
      <c r="B9" s="41">
        <v>45391</v>
      </c>
      <c r="C9" s="40" t="str">
        <f>D9&amp;E9</f>
        <v>空き家対策の推進</v>
      </c>
      <c r="D9" s="40" t="s">
        <v>87</v>
      </c>
      <c r="E9" s="40"/>
      <c r="F9" s="42">
        <v>45425</v>
      </c>
      <c r="G9" s="42">
        <v>45429</v>
      </c>
      <c r="H9" s="38" t="s">
        <v>74</v>
      </c>
      <c r="I9" s="40" t="s">
        <v>152</v>
      </c>
      <c r="J9" s="40" t="s">
        <v>29</v>
      </c>
    </row>
    <row r="10" spans="1:10" x14ac:dyDescent="0.4">
      <c r="A10" s="40" t="s">
        <v>132</v>
      </c>
      <c r="B10" s="41">
        <v>45391</v>
      </c>
      <c r="C10" s="40" t="str">
        <f>D10&amp;E10</f>
        <v>広報の効果的実践①</v>
      </c>
      <c r="D10" s="40" t="s">
        <v>89</v>
      </c>
      <c r="E10" s="40" t="s">
        <v>128</v>
      </c>
      <c r="F10" s="42">
        <v>45432</v>
      </c>
      <c r="G10" s="42">
        <v>45440</v>
      </c>
      <c r="H10" s="38" t="s">
        <v>74</v>
      </c>
      <c r="I10" s="40" t="s">
        <v>152</v>
      </c>
      <c r="J10" s="40" t="s">
        <v>29</v>
      </c>
    </row>
    <row r="11" spans="1:10" x14ac:dyDescent="0.4">
      <c r="A11" s="40" t="s">
        <v>132</v>
      </c>
      <c r="B11" s="41">
        <v>45391</v>
      </c>
      <c r="C11" s="40" t="str">
        <f t="shared" si="0"/>
        <v>情報公開と個人情報保護</v>
      </c>
      <c r="D11" s="40" t="s">
        <v>88</v>
      </c>
      <c r="E11" s="40"/>
      <c r="F11" s="42">
        <v>45432</v>
      </c>
      <c r="G11" s="42">
        <v>45440</v>
      </c>
      <c r="H11" s="38" t="s">
        <v>74</v>
      </c>
      <c r="I11" s="40" t="s">
        <v>152</v>
      </c>
      <c r="J11" s="40" t="s">
        <v>29</v>
      </c>
    </row>
    <row r="12" spans="1:10" x14ac:dyDescent="0.4">
      <c r="A12" s="40" t="s">
        <v>132</v>
      </c>
      <c r="B12" s="41">
        <v>45391</v>
      </c>
      <c r="C12" s="40" t="str">
        <f t="shared" si="0"/>
        <v>災害に強い地域づくりと危機管理①</v>
      </c>
      <c r="D12" s="40" t="s">
        <v>90</v>
      </c>
      <c r="E12" s="40" t="s">
        <v>128</v>
      </c>
      <c r="F12" s="42">
        <v>45432</v>
      </c>
      <c r="G12" s="42">
        <v>45440</v>
      </c>
      <c r="H12" s="38" t="s">
        <v>74</v>
      </c>
      <c r="I12" s="40" t="s">
        <v>152</v>
      </c>
      <c r="J12" s="40" t="s">
        <v>29</v>
      </c>
    </row>
    <row r="13" spans="1:10" x14ac:dyDescent="0.4">
      <c r="A13" s="40" t="s">
        <v>132</v>
      </c>
      <c r="B13" s="41">
        <v>45391</v>
      </c>
      <c r="C13" s="40" t="str">
        <f t="shared" si="0"/>
        <v>住民行政事務能力の向上</v>
      </c>
      <c r="D13" s="40" t="s">
        <v>91</v>
      </c>
      <c r="E13" s="40"/>
      <c r="F13" s="42">
        <v>45446</v>
      </c>
      <c r="G13" s="42">
        <v>45450</v>
      </c>
      <c r="H13" s="38" t="s">
        <v>74</v>
      </c>
      <c r="I13" s="40" t="s">
        <v>152</v>
      </c>
      <c r="J13" s="40" t="s">
        <v>29</v>
      </c>
    </row>
    <row r="14" spans="1:10" x14ac:dyDescent="0.4">
      <c r="A14" s="40" t="s">
        <v>132</v>
      </c>
      <c r="B14" s="41">
        <v>45391</v>
      </c>
      <c r="C14" s="40" t="str">
        <f t="shared" si="0"/>
        <v>地域保健と住民の健康増進</v>
      </c>
      <c r="D14" s="40" t="s">
        <v>92</v>
      </c>
      <c r="E14" s="40"/>
      <c r="F14" s="42">
        <v>45446</v>
      </c>
      <c r="G14" s="42">
        <v>45450</v>
      </c>
      <c r="H14" s="38" t="s">
        <v>74</v>
      </c>
      <c r="I14" s="40" t="s">
        <v>152</v>
      </c>
      <c r="J14" s="40" t="s">
        <v>29</v>
      </c>
    </row>
    <row r="15" spans="1:10" x14ac:dyDescent="0.4">
      <c r="A15" s="40" t="s">
        <v>132</v>
      </c>
      <c r="B15" s="41">
        <v>45391</v>
      </c>
      <c r="C15" s="40" t="str">
        <f t="shared" si="0"/>
        <v>住民協働による地域づくり</v>
      </c>
      <c r="D15" s="40" t="s">
        <v>93</v>
      </c>
      <c r="E15" s="40"/>
      <c r="F15" s="42">
        <v>45446</v>
      </c>
      <c r="G15" s="42">
        <v>45450</v>
      </c>
      <c r="H15" s="38" t="s">
        <v>74</v>
      </c>
      <c r="I15" s="40" t="s">
        <v>152</v>
      </c>
      <c r="J15" s="40" t="s">
        <v>29</v>
      </c>
    </row>
    <row r="16" spans="1:10" x14ac:dyDescent="0.4">
      <c r="A16" s="40" t="s">
        <v>132</v>
      </c>
      <c r="B16" s="41">
        <v>45391</v>
      </c>
      <c r="C16" s="40" t="str">
        <f t="shared" si="0"/>
        <v>契約実務</v>
      </c>
      <c r="D16" s="40" t="s">
        <v>94</v>
      </c>
      <c r="E16" s="40"/>
      <c r="F16" s="42">
        <v>45453</v>
      </c>
      <c r="G16" s="42">
        <v>45457</v>
      </c>
      <c r="H16" s="38" t="s">
        <v>74</v>
      </c>
      <c r="I16" s="40" t="s">
        <v>152</v>
      </c>
      <c r="J16" s="40" t="s">
        <v>29</v>
      </c>
    </row>
    <row r="17" spans="1:10" x14ac:dyDescent="0.4">
      <c r="A17" s="40" t="s">
        <v>132</v>
      </c>
      <c r="B17" s="41">
        <v>45391</v>
      </c>
      <c r="C17" s="40" t="str">
        <f t="shared" si="0"/>
        <v>地域産業の振興</v>
      </c>
      <c r="D17" s="40" t="s">
        <v>95</v>
      </c>
      <c r="E17" s="40"/>
      <c r="F17" s="42">
        <v>45453</v>
      </c>
      <c r="G17" s="42">
        <v>45457</v>
      </c>
      <c r="H17" s="38" t="s">
        <v>74</v>
      </c>
      <c r="I17" s="40" t="s">
        <v>152</v>
      </c>
      <c r="J17" s="40" t="s">
        <v>29</v>
      </c>
    </row>
    <row r="18" spans="1:10" x14ac:dyDescent="0.4">
      <c r="A18" s="40" t="s">
        <v>132</v>
      </c>
      <c r="B18" s="41">
        <v>45391</v>
      </c>
      <c r="C18" s="40" t="str">
        <f t="shared" si="0"/>
        <v>行政のデジタル化の推進～所管課の業務改革（DX）～</v>
      </c>
      <c r="D18" s="40" t="s">
        <v>96</v>
      </c>
      <c r="E18" s="40"/>
      <c r="F18" s="42">
        <v>45460</v>
      </c>
      <c r="G18" s="42">
        <v>45464</v>
      </c>
      <c r="H18" s="38" t="s">
        <v>74</v>
      </c>
      <c r="I18" s="40" t="s">
        <v>152</v>
      </c>
      <c r="J18" s="40" t="s">
        <v>29</v>
      </c>
    </row>
    <row r="19" spans="1:10" x14ac:dyDescent="0.4">
      <c r="A19" s="40" t="s">
        <v>132</v>
      </c>
      <c r="B19" s="41">
        <v>45391</v>
      </c>
      <c r="C19" s="40" t="str">
        <f>D19&amp;E19</f>
        <v>生活保護と自立支援対策①</v>
      </c>
      <c r="D19" s="40" t="s">
        <v>98</v>
      </c>
      <c r="E19" s="40" t="s">
        <v>128</v>
      </c>
      <c r="F19" s="42">
        <v>45460</v>
      </c>
      <c r="G19" s="42">
        <v>45464</v>
      </c>
      <c r="H19" s="38" t="s">
        <v>74</v>
      </c>
      <c r="I19" s="40" t="s">
        <v>152</v>
      </c>
      <c r="J19" s="40" t="s">
        <v>29</v>
      </c>
    </row>
    <row r="20" spans="1:10" x14ac:dyDescent="0.4">
      <c r="A20" s="40" t="s">
        <v>132</v>
      </c>
      <c r="B20" s="41">
        <v>45391</v>
      </c>
      <c r="C20" s="40" t="str">
        <f t="shared" si="0"/>
        <v>子育て支援の推進</v>
      </c>
      <c r="D20" s="40" t="s">
        <v>97</v>
      </c>
      <c r="E20" s="40"/>
      <c r="F20" s="42">
        <v>45460</v>
      </c>
      <c r="G20" s="42">
        <v>45464</v>
      </c>
      <c r="H20" s="38" t="s">
        <v>74</v>
      </c>
      <c r="I20" s="40" t="s">
        <v>152</v>
      </c>
      <c r="J20" s="40" t="s">
        <v>29</v>
      </c>
    </row>
    <row r="21" spans="1:10" x14ac:dyDescent="0.4">
      <c r="A21" s="40" t="s">
        <v>133</v>
      </c>
      <c r="B21" s="41">
        <v>45419</v>
      </c>
      <c r="C21" s="40" t="str">
        <f>D21&amp;E21</f>
        <v>自治体の働き方改革</v>
      </c>
      <c r="D21" s="40" t="s">
        <v>101</v>
      </c>
      <c r="E21" s="40"/>
      <c r="F21" s="42">
        <v>45467</v>
      </c>
      <c r="G21" s="42">
        <v>45471</v>
      </c>
      <c r="H21" s="38" t="s">
        <v>74</v>
      </c>
      <c r="I21" s="40" t="s">
        <v>152</v>
      </c>
      <c r="J21" s="40" t="s">
        <v>29</v>
      </c>
    </row>
    <row r="22" spans="1:10" x14ac:dyDescent="0.4">
      <c r="A22" s="40" t="s">
        <v>133</v>
      </c>
      <c r="B22" s="41">
        <v>45419</v>
      </c>
      <c r="C22" s="40" t="str">
        <f t="shared" si="0"/>
        <v>少子化社会への対応</v>
      </c>
      <c r="D22" s="40" t="s">
        <v>100</v>
      </c>
      <c r="E22" s="40"/>
      <c r="F22" s="42">
        <v>45467</v>
      </c>
      <c r="G22" s="42">
        <v>45471</v>
      </c>
      <c r="H22" s="38" t="s">
        <v>74</v>
      </c>
      <c r="I22" s="40" t="s">
        <v>152</v>
      </c>
      <c r="J22" s="40" t="s">
        <v>29</v>
      </c>
    </row>
    <row r="23" spans="1:10" x14ac:dyDescent="0.4">
      <c r="A23" s="40" t="s">
        <v>133</v>
      </c>
      <c r="B23" s="41">
        <v>45419</v>
      </c>
      <c r="C23" s="40" t="str">
        <f>D23&amp;E23</f>
        <v>人口減少時代の都市計画</v>
      </c>
      <c r="D23" s="40" t="s">
        <v>99</v>
      </c>
      <c r="E23" s="40"/>
      <c r="F23" s="42">
        <v>45467</v>
      </c>
      <c r="G23" s="42">
        <v>45471</v>
      </c>
      <c r="H23" s="38" t="s">
        <v>74</v>
      </c>
      <c r="I23" s="40" t="s">
        <v>152</v>
      </c>
      <c r="J23" s="40" t="s">
        <v>29</v>
      </c>
    </row>
    <row r="24" spans="1:10" x14ac:dyDescent="0.4">
      <c r="A24" s="40" t="s">
        <v>133</v>
      </c>
      <c r="B24" s="41">
        <v>45419</v>
      </c>
      <c r="C24" s="40" t="str">
        <f t="shared" si="0"/>
        <v>法令実務Ａ（基礎）②</v>
      </c>
      <c r="D24" s="40" t="s">
        <v>86</v>
      </c>
      <c r="E24" s="40" t="s">
        <v>129</v>
      </c>
      <c r="F24" s="42">
        <v>45474</v>
      </c>
      <c r="G24" s="42">
        <v>45478</v>
      </c>
      <c r="H24" s="38" t="s">
        <v>74</v>
      </c>
      <c r="I24" s="40" t="s">
        <v>152</v>
      </c>
      <c r="J24" s="40" t="s">
        <v>29</v>
      </c>
    </row>
    <row r="25" spans="1:10" x14ac:dyDescent="0.4">
      <c r="A25" s="40" t="s">
        <v>133</v>
      </c>
      <c r="B25" s="41">
        <v>45419</v>
      </c>
      <c r="C25" s="40" t="str">
        <f t="shared" si="0"/>
        <v>管理職を目指すステップアップ講座</v>
      </c>
      <c r="D25" s="40" t="s">
        <v>102</v>
      </c>
      <c r="E25" s="40"/>
      <c r="F25" s="42">
        <v>45474</v>
      </c>
      <c r="G25" s="42">
        <v>45478</v>
      </c>
      <c r="H25" s="38" t="s">
        <v>74</v>
      </c>
      <c r="I25" s="40" t="s">
        <v>152</v>
      </c>
      <c r="J25" s="40" t="s">
        <v>29</v>
      </c>
    </row>
    <row r="26" spans="1:10" x14ac:dyDescent="0.4">
      <c r="A26" s="40" t="s">
        <v>133</v>
      </c>
      <c r="B26" s="41">
        <v>45419</v>
      </c>
      <c r="C26" s="40" t="str">
        <f t="shared" si="0"/>
        <v>管理職のためのリーダーシップ・マネジメント講座①</v>
      </c>
      <c r="D26" s="40" t="s">
        <v>103</v>
      </c>
      <c r="E26" s="40" t="s">
        <v>128</v>
      </c>
      <c r="F26" s="42">
        <v>45474</v>
      </c>
      <c r="G26" s="42">
        <v>45476</v>
      </c>
      <c r="H26" s="38" t="s">
        <v>74</v>
      </c>
      <c r="I26" s="40" t="s">
        <v>152</v>
      </c>
      <c r="J26" s="40" t="s">
        <v>29</v>
      </c>
    </row>
    <row r="27" spans="1:10" x14ac:dyDescent="0.4">
      <c r="A27" s="40" t="s">
        <v>133</v>
      </c>
      <c r="B27" s="41">
        <v>45419</v>
      </c>
      <c r="C27" s="40" t="str">
        <f t="shared" si="0"/>
        <v>ＤＸ時代の農業戦略～データ農業と地域ブランド～</v>
      </c>
      <c r="D27" s="40" t="s">
        <v>51</v>
      </c>
      <c r="E27" s="40"/>
      <c r="F27" s="42">
        <v>45481</v>
      </c>
      <c r="G27" s="42">
        <v>45485</v>
      </c>
      <c r="H27" s="38" t="s">
        <v>74</v>
      </c>
      <c r="I27" s="40" t="s">
        <v>152</v>
      </c>
      <c r="J27" s="40" t="s">
        <v>29</v>
      </c>
    </row>
    <row r="28" spans="1:10" x14ac:dyDescent="0.4">
      <c r="A28" s="40" t="s">
        <v>133</v>
      </c>
      <c r="B28" s="41">
        <v>45419</v>
      </c>
      <c r="C28" s="40" t="str">
        <f t="shared" si="0"/>
        <v>管理職の必須知識講座</v>
      </c>
      <c r="D28" s="40" t="s">
        <v>52</v>
      </c>
      <c r="E28" s="40"/>
      <c r="F28" s="42">
        <v>45481</v>
      </c>
      <c r="G28" s="42">
        <v>45483</v>
      </c>
      <c r="H28" s="38" t="s">
        <v>74</v>
      </c>
      <c r="I28" s="40" t="s">
        <v>152</v>
      </c>
      <c r="J28" s="40" t="s">
        <v>29</v>
      </c>
    </row>
    <row r="29" spans="1:10" x14ac:dyDescent="0.4">
      <c r="A29" s="40" t="s">
        <v>133</v>
      </c>
      <c r="B29" s="41">
        <v>45419</v>
      </c>
      <c r="C29" s="40" t="str">
        <f t="shared" si="0"/>
        <v>市町村長特別セミナー②</v>
      </c>
      <c r="D29" s="40" t="s">
        <v>84</v>
      </c>
      <c r="E29" s="40" t="s">
        <v>129</v>
      </c>
      <c r="F29" s="42">
        <v>45491</v>
      </c>
      <c r="G29" s="42">
        <v>45492</v>
      </c>
      <c r="H29" s="38" t="s">
        <v>140</v>
      </c>
      <c r="I29" s="40" t="s">
        <v>154</v>
      </c>
      <c r="J29" s="40" t="s">
        <v>151</v>
      </c>
    </row>
    <row r="30" spans="1:10" x14ac:dyDescent="0.4">
      <c r="A30" s="40" t="s">
        <v>133</v>
      </c>
      <c r="B30" s="41">
        <v>45419</v>
      </c>
      <c r="C30" s="40" t="str">
        <f t="shared" si="0"/>
        <v>管理職特別セミナー②</v>
      </c>
      <c r="D30" s="40" t="s">
        <v>85</v>
      </c>
      <c r="E30" s="40" t="s">
        <v>129</v>
      </c>
      <c r="F30" s="42">
        <v>45491</v>
      </c>
      <c r="G30" s="42">
        <v>45492</v>
      </c>
      <c r="H30" s="38" t="s">
        <v>74</v>
      </c>
      <c r="I30" s="40" t="s">
        <v>152</v>
      </c>
      <c r="J30" s="40" t="s">
        <v>29</v>
      </c>
    </row>
    <row r="31" spans="1:10" x14ac:dyDescent="0.4">
      <c r="A31" s="40" t="s">
        <v>133</v>
      </c>
      <c r="B31" s="41">
        <v>45419</v>
      </c>
      <c r="C31" s="40" t="str">
        <f t="shared" si="0"/>
        <v>法令実務Ｂ（応用）①</v>
      </c>
      <c r="D31" s="40" t="s">
        <v>104</v>
      </c>
      <c r="E31" s="40" t="s">
        <v>128</v>
      </c>
      <c r="F31" s="42">
        <v>45495</v>
      </c>
      <c r="G31" s="42">
        <v>45505</v>
      </c>
      <c r="H31" s="38" t="s">
        <v>74</v>
      </c>
      <c r="I31" s="40" t="s">
        <v>152</v>
      </c>
      <c r="J31" s="40" t="s">
        <v>29</v>
      </c>
    </row>
    <row r="32" spans="1:10" x14ac:dyDescent="0.4">
      <c r="A32" s="40" t="s">
        <v>133</v>
      </c>
      <c r="B32" s="41">
        <v>45419</v>
      </c>
      <c r="C32" s="40" t="str">
        <f t="shared" si="0"/>
        <v>固定資産税課税事務（土地）</v>
      </c>
      <c r="D32" s="40" t="s">
        <v>105</v>
      </c>
      <c r="E32" s="40"/>
      <c r="F32" s="42">
        <v>45495</v>
      </c>
      <c r="G32" s="42">
        <v>45503</v>
      </c>
      <c r="H32" s="38" t="s">
        <v>74</v>
      </c>
      <c r="I32" s="40" t="s">
        <v>152</v>
      </c>
      <c r="J32" s="40" t="s">
        <v>29</v>
      </c>
    </row>
    <row r="33" spans="1:10" x14ac:dyDescent="0.4">
      <c r="A33" s="40" t="s">
        <v>133</v>
      </c>
      <c r="B33" s="41">
        <v>45419</v>
      </c>
      <c r="C33" s="40" t="str">
        <f t="shared" si="0"/>
        <v>議会事務①</v>
      </c>
      <c r="D33" s="40" t="s">
        <v>106</v>
      </c>
      <c r="E33" s="40" t="s">
        <v>128</v>
      </c>
      <c r="F33" s="42">
        <v>45495</v>
      </c>
      <c r="G33" s="42">
        <v>45499</v>
      </c>
      <c r="H33" s="38" t="s">
        <v>74</v>
      </c>
      <c r="I33" s="40" t="s">
        <v>152</v>
      </c>
      <c r="J33" s="40" t="s">
        <v>29</v>
      </c>
    </row>
    <row r="34" spans="1:10" x14ac:dyDescent="0.4">
      <c r="A34" s="40" t="s">
        <v>133</v>
      </c>
      <c r="B34" s="41">
        <v>45419</v>
      </c>
      <c r="C34" s="40" t="str">
        <f>D34&amp;E34</f>
        <v>地方公会計制度</v>
      </c>
      <c r="D34" s="40" t="s">
        <v>206</v>
      </c>
      <c r="E34" s="40"/>
      <c r="F34" s="42">
        <v>45502</v>
      </c>
      <c r="G34" s="42">
        <v>45506</v>
      </c>
      <c r="H34" s="38" t="s">
        <v>74</v>
      </c>
      <c r="I34" s="40" t="s">
        <v>152</v>
      </c>
      <c r="J34" s="40" t="s">
        <v>29</v>
      </c>
    </row>
    <row r="35" spans="1:10" x14ac:dyDescent="0.4">
      <c r="A35" s="40" t="s">
        <v>134</v>
      </c>
      <c r="B35" s="41">
        <v>45447</v>
      </c>
      <c r="C35" s="40" t="str">
        <f t="shared" si="0"/>
        <v>市町村税徴収事務①</v>
      </c>
      <c r="D35" s="40" t="s">
        <v>107</v>
      </c>
      <c r="E35" s="40" t="s">
        <v>128</v>
      </c>
      <c r="F35" s="42">
        <v>45524</v>
      </c>
      <c r="G35" s="42">
        <v>45534</v>
      </c>
      <c r="H35" s="38" t="s">
        <v>74</v>
      </c>
      <c r="I35" s="40" t="s">
        <v>152</v>
      </c>
      <c r="J35" s="40" t="s">
        <v>29</v>
      </c>
    </row>
    <row r="36" spans="1:10" x14ac:dyDescent="0.4">
      <c r="A36" s="40" t="s">
        <v>134</v>
      </c>
      <c r="B36" s="41">
        <v>45447</v>
      </c>
      <c r="C36" s="40" t="str">
        <f>D36&amp;E36</f>
        <v>職員研修の企画と実践</v>
      </c>
      <c r="D36" s="40" t="s">
        <v>64</v>
      </c>
      <c r="E36" s="40"/>
      <c r="F36" s="42">
        <v>45526</v>
      </c>
      <c r="G36" s="42">
        <v>45534</v>
      </c>
      <c r="H36" s="38" t="s">
        <v>74</v>
      </c>
      <c r="I36" s="40" t="s">
        <v>152</v>
      </c>
      <c r="J36" s="40" t="s">
        <v>29</v>
      </c>
    </row>
    <row r="37" spans="1:10" x14ac:dyDescent="0.4">
      <c r="A37" s="40" t="s">
        <v>134</v>
      </c>
      <c r="B37" s="41">
        <v>45447</v>
      </c>
      <c r="C37" s="40" t="str">
        <f t="shared" si="0"/>
        <v>自治体財政運営講座</v>
      </c>
      <c r="D37" s="40" t="s">
        <v>108</v>
      </c>
      <c r="E37" s="40"/>
      <c r="F37" s="42">
        <v>45526</v>
      </c>
      <c r="G37" s="42">
        <v>45534</v>
      </c>
      <c r="H37" s="38" t="s">
        <v>74</v>
      </c>
      <c r="I37" s="40" t="s">
        <v>152</v>
      </c>
      <c r="J37" s="40" t="s">
        <v>29</v>
      </c>
    </row>
    <row r="38" spans="1:10" x14ac:dyDescent="0.4">
      <c r="A38" s="40" t="s">
        <v>134</v>
      </c>
      <c r="B38" s="41">
        <v>45447</v>
      </c>
      <c r="C38" s="40" t="str">
        <f t="shared" si="0"/>
        <v>住民税課税事務①</v>
      </c>
      <c r="D38" s="40" t="s">
        <v>109</v>
      </c>
      <c r="E38" s="40" t="s">
        <v>128</v>
      </c>
      <c r="F38" s="42">
        <v>45537</v>
      </c>
      <c r="G38" s="42">
        <v>45547</v>
      </c>
      <c r="H38" s="38" t="s">
        <v>74</v>
      </c>
      <c r="I38" s="40" t="s">
        <v>152</v>
      </c>
      <c r="J38" s="40" t="s">
        <v>29</v>
      </c>
    </row>
    <row r="39" spans="1:10" x14ac:dyDescent="0.4">
      <c r="A39" s="40" t="s">
        <v>134</v>
      </c>
      <c r="B39" s="41">
        <v>45447</v>
      </c>
      <c r="C39" s="40" t="str">
        <f>D39&amp;E39</f>
        <v>ＩＣＴによる情報政策①</v>
      </c>
      <c r="D39" s="40" t="s">
        <v>146</v>
      </c>
      <c r="E39" s="40" t="s">
        <v>128</v>
      </c>
      <c r="F39" s="42">
        <v>45537</v>
      </c>
      <c r="G39" s="42">
        <v>45541</v>
      </c>
      <c r="H39" s="38" t="s">
        <v>74</v>
      </c>
      <c r="I39" s="40" t="s">
        <v>152</v>
      </c>
      <c r="J39" s="40" t="s">
        <v>29</v>
      </c>
    </row>
    <row r="40" spans="1:10" x14ac:dyDescent="0.4">
      <c r="A40" s="40" t="s">
        <v>134</v>
      </c>
      <c r="B40" s="41">
        <v>45447</v>
      </c>
      <c r="C40" s="40" t="str">
        <f t="shared" si="0"/>
        <v>上下水道事業の経営管理</v>
      </c>
      <c r="D40" s="40" t="s">
        <v>110</v>
      </c>
      <c r="E40" s="40"/>
      <c r="F40" s="42">
        <v>45537</v>
      </c>
      <c r="G40" s="42">
        <v>45541</v>
      </c>
      <c r="H40" s="38" t="s">
        <v>74</v>
      </c>
      <c r="I40" s="40" t="s">
        <v>152</v>
      </c>
      <c r="J40" s="40" t="s">
        <v>29</v>
      </c>
    </row>
    <row r="41" spans="1:10" x14ac:dyDescent="0.4">
      <c r="A41" s="40" t="s">
        <v>134</v>
      </c>
      <c r="B41" s="41">
        <v>45447</v>
      </c>
      <c r="C41" s="40" t="str">
        <f t="shared" si="0"/>
        <v>人事評価制度の改善と活用</v>
      </c>
      <c r="D41" s="40" t="s">
        <v>111</v>
      </c>
      <c r="E41" s="40"/>
      <c r="F41" s="42">
        <v>45544</v>
      </c>
      <c r="G41" s="42">
        <v>45548</v>
      </c>
      <c r="H41" s="38" t="s">
        <v>74</v>
      </c>
      <c r="I41" s="40" t="s">
        <v>152</v>
      </c>
      <c r="J41" s="40" t="s">
        <v>29</v>
      </c>
    </row>
    <row r="42" spans="1:10" x14ac:dyDescent="0.4">
      <c r="A42" s="40" t="s">
        <v>134</v>
      </c>
      <c r="B42" s="41">
        <v>45447</v>
      </c>
      <c r="C42" s="40" t="str">
        <f t="shared" si="0"/>
        <v>ナッジ等を活用した政策イノベーション</v>
      </c>
      <c r="D42" s="40" t="s">
        <v>65</v>
      </c>
      <c r="E42" s="40"/>
      <c r="F42" s="42">
        <v>45544</v>
      </c>
      <c r="G42" s="42">
        <v>45548</v>
      </c>
      <c r="H42" s="38" t="s">
        <v>74</v>
      </c>
      <c r="I42" s="40" t="s">
        <v>152</v>
      </c>
      <c r="J42" s="40" t="s">
        <v>29</v>
      </c>
    </row>
    <row r="43" spans="1:10" x14ac:dyDescent="0.4">
      <c r="A43" s="40" t="s">
        <v>135</v>
      </c>
      <c r="B43" s="41">
        <v>45475</v>
      </c>
      <c r="C43" s="40" t="str">
        <f>D43&amp;E43</f>
        <v>組織のリスクマネジメント</v>
      </c>
      <c r="D43" s="40" t="s">
        <v>112</v>
      </c>
      <c r="E43" s="40"/>
      <c r="F43" s="42">
        <v>45553</v>
      </c>
      <c r="G43" s="42">
        <v>45555</v>
      </c>
      <c r="H43" s="38" t="s">
        <v>74</v>
      </c>
      <c r="I43" s="40" t="s">
        <v>152</v>
      </c>
      <c r="J43" s="40" t="s">
        <v>29</v>
      </c>
    </row>
    <row r="44" spans="1:10" x14ac:dyDescent="0.4">
      <c r="A44" s="40" t="s">
        <v>135</v>
      </c>
      <c r="B44" s="41">
        <v>45475</v>
      </c>
      <c r="C44" s="40" t="str">
        <f>D44&amp;E44</f>
        <v>政策の最先端</v>
      </c>
      <c r="D44" s="40" t="s">
        <v>66</v>
      </c>
      <c r="E44" s="40"/>
      <c r="F44" s="42">
        <v>45553</v>
      </c>
      <c r="G44" s="42">
        <v>45555</v>
      </c>
      <c r="H44" s="38" t="s">
        <v>74</v>
      </c>
      <c r="I44" s="40" t="s">
        <v>152</v>
      </c>
      <c r="J44" s="40" t="s">
        <v>29</v>
      </c>
    </row>
    <row r="45" spans="1:10" x14ac:dyDescent="0.4">
      <c r="A45" s="40" t="s">
        <v>135</v>
      </c>
      <c r="B45" s="41">
        <v>45475</v>
      </c>
      <c r="C45" s="40" t="str">
        <f t="shared" si="0"/>
        <v>資金調達・運用・財政分析の集中講座</v>
      </c>
      <c r="D45" s="40" t="s">
        <v>216</v>
      </c>
      <c r="E45" s="40"/>
      <c r="F45" s="42">
        <v>45553</v>
      </c>
      <c r="G45" s="42">
        <v>45555</v>
      </c>
      <c r="H45" s="38" t="s">
        <v>74</v>
      </c>
      <c r="I45" s="40" t="s">
        <v>152</v>
      </c>
      <c r="J45" s="40" t="s">
        <v>29</v>
      </c>
    </row>
    <row r="46" spans="1:10" x14ac:dyDescent="0.4">
      <c r="A46" s="40" t="s">
        <v>135</v>
      </c>
      <c r="B46" s="41">
        <v>45475</v>
      </c>
      <c r="C46" s="40" t="str">
        <f t="shared" si="0"/>
        <v>住民税課税事務②</v>
      </c>
      <c r="D46" s="40" t="s">
        <v>109</v>
      </c>
      <c r="E46" s="40" t="s">
        <v>129</v>
      </c>
      <c r="F46" s="42">
        <v>45559</v>
      </c>
      <c r="G46" s="42">
        <v>45569</v>
      </c>
      <c r="H46" s="38" t="s">
        <v>74</v>
      </c>
      <c r="I46" s="40" t="s">
        <v>152</v>
      </c>
      <c r="J46" s="40" t="s">
        <v>29</v>
      </c>
    </row>
    <row r="47" spans="1:10" x14ac:dyDescent="0.4">
      <c r="A47" s="40" t="s">
        <v>135</v>
      </c>
      <c r="B47" s="41">
        <v>45475</v>
      </c>
      <c r="C47" s="40" t="str">
        <f t="shared" si="0"/>
        <v>高齢者福祉の推進</v>
      </c>
      <c r="D47" s="40" t="s">
        <v>113</v>
      </c>
      <c r="E47" s="40"/>
      <c r="F47" s="42">
        <v>45559</v>
      </c>
      <c r="G47" s="42">
        <v>45567</v>
      </c>
      <c r="H47" s="38" t="s">
        <v>74</v>
      </c>
      <c r="I47" s="40" t="s">
        <v>152</v>
      </c>
      <c r="J47" s="40" t="s">
        <v>29</v>
      </c>
    </row>
    <row r="48" spans="1:10" x14ac:dyDescent="0.4">
      <c r="A48" s="40" t="s">
        <v>135</v>
      </c>
      <c r="B48" s="41">
        <v>45475</v>
      </c>
      <c r="C48" s="40" t="str">
        <f t="shared" si="0"/>
        <v>障がい者福祉の推進</v>
      </c>
      <c r="D48" s="40" t="s">
        <v>114</v>
      </c>
      <c r="E48" s="40"/>
      <c r="F48" s="42">
        <v>45559</v>
      </c>
      <c r="G48" s="42">
        <v>45567</v>
      </c>
      <c r="H48" s="38" t="s">
        <v>74</v>
      </c>
      <c r="I48" s="40" t="s">
        <v>152</v>
      </c>
      <c r="J48" s="40" t="s">
        <v>29</v>
      </c>
    </row>
    <row r="49" spans="1:10" x14ac:dyDescent="0.4">
      <c r="A49" s="40" t="s">
        <v>135</v>
      </c>
      <c r="B49" s="41">
        <v>45475</v>
      </c>
      <c r="C49" s="40" t="str">
        <f t="shared" si="0"/>
        <v>法令実務Ａ（基礎）③</v>
      </c>
      <c r="D49" s="40" t="s">
        <v>86</v>
      </c>
      <c r="E49" s="40" t="s">
        <v>130</v>
      </c>
      <c r="F49" s="42">
        <v>45572</v>
      </c>
      <c r="G49" s="42">
        <v>45576</v>
      </c>
      <c r="H49" s="38" t="s">
        <v>74</v>
      </c>
      <c r="I49" s="40" t="s">
        <v>152</v>
      </c>
      <c r="J49" s="40" t="s">
        <v>29</v>
      </c>
    </row>
    <row r="50" spans="1:10" x14ac:dyDescent="0.4">
      <c r="A50" s="40" t="s">
        <v>135</v>
      </c>
      <c r="B50" s="41">
        <v>45475</v>
      </c>
      <c r="C50" s="40" t="str">
        <f>D50&amp;E50</f>
        <v>新時代における地方公務員の人材育成・確保</v>
      </c>
      <c r="D50" s="40" t="s">
        <v>68</v>
      </c>
      <c r="E50" s="40"/>
      <c r="F50" s="42">
        <v>45572</v>
      </c>
      <c r="G50" s="42">
        <v>45576</v>
      </c>
      <c r="H50" s="38" t="s">
        <v>74</v>
      </c>
      <c r="I50" s="40" t="s">
        <v>152</v>
      </c>
      <c r="J50" s="40" t="s">
        <v>29</v>
      </c>
    </row>
    <row r="51" spans="1:10" x14ac:dyDescent="0.4">
      <c r="A51" s="40" t="s">
        <v>135</v>
      </c>
      <c r="B51" s="41">
        <v>45475</v>
      </c>
      <c r="C51" s="40" t="str">
        <f t="shared" si="0"/>
        <v>廃棄物の処理とリサイクルの推進</v>
      </c>
      <c r="D51" s="40" t="s">
        <v>67</v>
      </c>
      <c r="E51" s="40"/>
      <c r="F51" s="42">
        <v>45572</v>
      </c>
      <c r="G51" s="42">
        <v>45576</v>
      </c>
      <c r="H51" s="38" t="s">
        <v>74</v>
      </c>
      <c r="I51" s="40" t="s">
        <v>152</v>
      </c>
      <c r="J51" s="40" t="s">
        <v>29</v>
      </c>
    </row>
    <row r="52" spans="1:10" x14ac:dyDescent="0.4">
      <c r="A52" s="40" t="s">
        <v>136</v>
      </c>
      <c r="B52" s="41">
        <v>45505</v>
      </c>
      <c r="C52" s="40" t="str">
        <f t="shared" si="0"/>
        <v>固定資産税課税事務（家屋）</v>
      </c>
      <c r="D52" s="40" t="s">
        <v>115</v>
      </c>
      <c r="E52" s="40"/>
      <c r="F52" s="42">
        <v>45580</v>
      </c>
      <c r="G52" s="42">
        <v>45590</v>
      </c>
      <c r="H52" s="38" t="s">
        <v>74</v>
      </c>
      <c r="I52" s="40" t="s">
        <v>152</v>
      </c>
      <c r="J52" s="40" t="s">
        <v>29</v>
      </c>
    </row>
    <row r="53" spans="1:10" x14ac:dyDescent="0.4">
      <c r="A53" s="40" t="s">
        <v>136</v>
      </c>
      <c r="B53" s="41">
        <v>45505</v>
      </c>
      <c r="C53" s="40" t="str">
        <f t="shared" si="0"/>
        <v>管理職のためのリーダーシップ・マネジメント講座②</v>
      </c>
      <c r="D53" s="40" t="s">
        <v>103</v>
      </c>
      <c r="E53" s="40" t="s">
        <v>129</v>
      </c>
      <c r="F53" s="42">
        <v>45580</v>
      </c>
      <c r="G53" s="42">
        <v>45582</v>
      </c>
      <c r="H53" s="38" t="s">
        <v>74</v>
      </c>
      <c r="I53" s="40" t="s">
        <v>152</v>
      </c>
      <c r="J53" s="40" t="s">
        <v>29</v>
      </c>
    </row>
    <row r="54" spans="1:10" x14ac:dyDescent="0.4">
      <c r="A54" s="40" t="s">
        <v>136</v>
      </c>
      <c r="B54" s="41">
        <v>45505</v>
      </c>
      <c r="C54" s="40" t="str">
        <f t="shared" si="0"/>
        <v>全国地域づくり人財塾</v>
      </c>
      <c r="D54" s="40" t="s">
        <v>225</v>
      </c>
      <c r="E54" s="40"/>
      <c r="F54" s="42">
        <v>45580</v>
      </c>
      <c r="G54" s="42">
        <v>45582</v>
      </c>
      <c r="H54" s="38" t="s">
        <v>74</v>
      </c>
      <c r="I54" s="40" t="s">
        <v>152</v>
      </c>
      <c r="J54" s="40" t="s">
        <v>29</v>
      </c>
    </row>
    <row r="55" spans="1:10" x14ac:dyDescent="0.4">
      <c r="A55" s="40" t="s">
        <v>136</v>
      </c>
      <c r="B55" s="41">
        <v>45505</v>
      </c>
      <c r="C55" s="40" t="str">
        <f>D55&amp;E55</f>
        <v>公共交通とまちづくり</v>
      </c>
      <c r="D55" s="40" t="s">
        <v>69</v>
      </c>
      <c r="E55" s="40"/>
      <c r="F55" s="42">
        <v>45586</v>
      </c>
      <c r="G55" s="42">
        <v>45590</v>
      </c>
      <c r="H55" s="38" t="s">
        <v>74</v>
      </c>
      <c r="I55" s="40" t="s">
        <v>152</v>
      </c>
      <c r="J55" s="40" t="s">
        <v>29</v>
      </c>
    </row>
    <row r="56" spans="1:10" x14ac:dyDescent="0.4">
      <c r="A56" s="40" t="s">
        <v>136</v>
      </c>
      <c r="B56" s="41">
        <v>45505</v>
      </c>
      <c r="C56" s="40" t="str">
        <f t="shared" si="0"/>
        <v>議会事務②</v>
      </c>
      <c r="D56" s="40" t="s">
        <v>106</v>
      </c>
      <c r="E56" s="40" t="s">
        <v>129</v>
      </c>
      <c r="F56" s="42">
        <v>45586</v>
      </c>
      <c r="G56" s="42">
        <v>45590</v>
      </c>
      <c r="H56" s="38" t="s">
        <v>74</v>
      </c>
      <c r="I56" s="40" t="s">
        <v>152</v>
      </c>
      <c r="J56" s="40" t="s">
        <v>29</v>
      </c>
    </row>
    <row r="57" spans="1:10" x14ac:dyDescent="0.4">
      <c r="A57" s="40" t="s">
        <v>136</v>
      </c>
      <c r="B57" s="41">
        <v>45505</v>
      </c>
      <c r="C57" s="40" t="str">
        <f t="shared" si="0"/>
        <v>市町村議会議員特別セミナー②</v>
      </c>
      <c r="D57" s="40" t="s">
        <v>83</v>
      </c>
      <c r="E57" s="40" t="s">
        <v>129</v>
      </c>
      <c r="F57" s="42">
        <v>45596</v>
      </c>
      <c r="G57" s="42">
        <v>45597</v>
      </c>
      <c r="H57" s="38" t="s">
        <v>141</v>
      </c>
      <c r="I57" s="40" t="s">
        <v>152</v>
      </c>
      <c r="J57" s="40" t="s">
        <v>29</v>
      </c>
    </row>
    <row r="58" spans="1:10" x14ac:dyDescent="0.4">
      <c r="A58" s="40" t="s">
        <v>136</v>
      </c>
      <c r="B58" s="41">
        <v>45505</v>
      </c>
      <c r="C58" s="40" t="str">
        <f>D58&amp;E58</f>
        <v>法令実務Ｂ（応用）②</v>
      </c>
      <c r="D58" s="40" t="s">
        <v>104</v>
      </c>
      <c r="E58" s="40" t="s">
        <v>129</v>
      </c>
      <c r="F58" s="42">
        <v>45601</v>
      </c>
      <c r="G58" s="42">
        <v>45611</v>
      </c>
      <c r="H58" s="38" t="s">
        <v>74</v>
      </c>
      <c r="I58" s="40" t="s">
        <v>152</v>
      </c>
      <c r="J58" s="40" t="s">
        <v>29</v>
      </c>
    </row>
    <row r="59" spans="1:10" x14ac:dyDescent="0.4">
      <c r="A59" s="40" t="s">
        <v>136</v>
      </c>
      <c r="B59" s="41">
        <v>45505</v>
      </c>
      <c r="C59" s="40" t="str">
        <f t="shared" si="0"/>
        <v>住民税課税事務③</v>
      </c>
      <c r="D59" s="40" t="s">
        <v>109</v>
      </c>
      <c r="E59" s="40" t="s">
        <v>130</v>
      </c>
      <c r="F59" s="42">
        <v>45601</v>
      </c>
      <c r="G59" s="42">
        <v>45611</v>
      </c>
      <c r="H59" s="38" t="s">
        <v>74</v>
      </c>
      <c r="I59" s="40" t="s">
        <v>154</v>
      </c>
      <c r="J59" s="40" t="s">
        <v>151</v>
      </c>
    </row>
    <row r="60" spans="1:10" x14ac:dyDescent="0.4">
      <c r="A60" s="40" t="s">
        <v>137</v>
      </c>
      <c r="B60" s="41">
        <v>45538</v>
      </c>
      <c r="C60" s="40" t="str">
        <f t="shared" si="0"/>
        <v>市町村税徴収事務②</v>
      </c>
      <c r="D60" s="40" t="s">
        <v>107</v>
      </c>
      <c r="E60" s="40" t="s">
        <v>129</v>
      </c>
      <c r="F60" s="42">
        <v>45614</v>
      </c>
      <c r="G60" s="42">
        <v>45624</v>
      </c>
      <c r="H60" s="38" t="s">
        <v>74</v>
      </c>
      <c r="I60" s="40" t="s">
        <v>152</v>
      </c>
      <c r="J60" s="40" t="s">
        <v>29</v>
      </c>
    </row>
    <row r="61" spans="1:10" x14ac:dyDescent="0.4">
      <c r="A61" s="40" t="s">
        <v>137</v>
      </c>
      <c r="B61" s="41">
        <v>45538</v>
      </c>
      <c r="C61" s="40" t="str">
        <f>D61&amp;E61</f>
        <v>職場のリーダー養成講座</v>
      </c>
      <c r="D61" s="40" t="s">
        <v>116</v>
      </c>
      <c r="E61" s="40"/>
      <c r="F61" s="42">
        <v>45614</v>
      </c>
      <c r="G61" s="42">
        <v>45618</v>
      </c>
      <c r="H61" s="38" t="s">
        <v>74</v>
      </c>
      <c r="I61" s="40" t="s">
        <v>152</v>
      </c>
      <c r="J61" s="40" t="s">
        <v>29</v>
      </c>
    </row>
    <row r="62" spans="1:10" x14ac:dyDescent="0.4">
      <c r="A62" s="40" t="s">
        <v>137</v>
      </c>
      <c r="B62" s="41">
        <v>45538</v>
      </c>
      <c r="C62" s="40" t="str">
        <f t="shared" si="0"/>
        <v>生活保護と自立支援対策②</v>
      </c>
      <c r="D62" s="40" t="s">
        <v>98</v>
      </c>
      <c r="E62" s="40" t="s">
        <v>129</v>
      </c>
      <c r="F62" s="42">
        <v>45614</v>
      </c>
      <c r="G62" s="42">
        <v>45618</v>
      </c>
      <c r="H62" s="38" t="s">
        <v>74</v>
      </c>
      <c r="I62" s="40" t="s">
        <v>152</v>
      </c>
      <c r="J62" s="40" t="s">
        <v>29</v>
      </c>
    </row>
    <row r="63" spans="1:10" x14ac:dyDescent="0.4">
      <c r="A63" s="40" t="s">
        <v>137</v>
      </c>
      <c r="B63" s="41">
        <v>45538</v>
      </c>
      <c r="C63" s="40" t="str">
        <f t="shared" si="0"/>
        <v>ＩＣＴによる情報政策②</v>
      </c>
      <c r="D63" s="40" t="s">
        <v>146</v>
      </c>
      <c r="E63" s="40" t="s">
        <v>129</v>
      </c>
      <c r="F63" s="42">
        <v>45621</v>
      </c>
      <c r="G63" s="42">
        <v>45625</v>
      </c>
      <c r="H63" s="38" t="s">
        <v>74</v>
      </c>
      <c r="I63" s="40" t="s">
        <v>152</v>
      </c>
      <c r="J63" s="40" t="s">
        <v>29</v>
      </c>
    </row>
    <row r="64" spans="1:10" x14ac:dyDescent="0.4">
      <c r="A64" s="40" t="s">
        <v>137</v>
      </c>
      <c r="B64" s="41">
        <v>45538</v>
      </c>
      <c r="C64" s="40" t="str">
        <f t="shared" si="0"/>
        <v>持続可能な地域づくりと環境保全</v>
      </c>
      <c r="D64" s="40" t="s">
        <v>117</v>
      </c>
      <c r="E64" s="40"/>
      <c r="F64" s="42">
        <v>45621</v>
      </c>
      <c r="G64" s="42">
        <v>45625</v>
      </c>
      <c r="H64" s="38" t="s">
        <v>74</v>
      </c>
      <c r="I64" s="40" t="s">
        <v>152</v>
      </c>
      <c r="J64" s="40" t="s">
        <v>29</v>
      </c>
    </row>
    <row r="65" spans="1:10" x14ac:dyDescent="0.4">
      <c r="A65" s="40" t="s">
        <v>137</v>
      </c>
      <c r="B65" s="41">
        <v>45538</v>
      </c>
      <c r="C65" s="40" t="str">
        <f>D65&amp;E65</f>
        <v>教育現場のDX</v>
      </c>
      <c r="D65" s="40" t="s">
        <v>119</v>
      </c>
      <c r="E65" s="40"/>
      <c r="F65" s="42">
        <v>45628</v>
      </c>
      <c r="G65" s="42">
        <v>45632</v>
      </c>
      <c r="H65" s="38" t="s">
        <v>74</v>
      </c>
      <c r="I65" s="40" t="s">
        <v>152</v>
      </c>
      <c r="J65" s="40" t="s">
        <v>29</v>
      </c>
    </row>
    <row r="66" spans="1:10" x14ac:dyDescent="0.4">
      <c r="A66" s="40" t="s">
        <v>137</v>
      </c>
      <c r="B66" s="41">
        <v>45538</v>
      </c>
      <c r="C66" s="40" t="str">
        <f t="shared" ref="C66:C82" si="1">D66&amp;E66</f>
        <v>公共施設の総合管理</v>
      </c>
      <c r="D66" s="40" t="s">
        <v>118</v>
      </c>
      <c r="E66" s="40"/>
      <c r="F66" s="42">
        <v>45628</v>
      </c>
      <c r="G66" s="42">
        <v>45632</v>
      </c>
      <c r="H66" s="38" t="s">
        <v>74</v>
      </c>
      <c r="I66" s="40" t="s">
        <v>152</v>
      </c>
      <c r="J66" s="40" t="s">
        <v>29</v>
      </c>
    </row>
    <row r="67" spans="1:10" x14ac:dyDescent="0.4">
      <c r="A67" s="40" t="s">
        <v>137</v>
      </c>
      <c r="B67" s="41">
        <v>45538</v>
      </c>
      <c r="C67" s="40" t="str">
        <f>D67&amp;E67</f>
        <v>訴訟と行政不服審査の実務</v>
      </c>
      <c r="D67" s="40" t="s">
        <v>120</v>
      </c>
      <c r="E67" s="40"/>
      <c r="F67" s="42">
        <v>45635</v>
      </c>
      <c r="G67" s="42">
        <v>45639</v>
      </c>
      <c r="H67" s="38" t="s">
        <v>74</v>
      </c>
      <c r="I67" s="40" t="s">
        <v>152</v>
      </c>
      <c r="J67" s="40" t="s">
        <v>29</v>
      </c>
    </row>
    <row r="68" spans="1:10" x14ac:dyDescent="0.4">
      <c r="A68" s="40" t="s">
        <v>137</v>
      </c>
      <c r="B68" s="41">
        <v>45538</v>
      </c>
      <c r="C68" s="40" t="str">
        <f>D68&amp;E68</f>
        <v>事業推進のためのデータ活用</v>
      </c>
      <c r="D68" s="40" t="s">
        <v>121</v>
      </c>
      <c r="E68" s="40"/>
      <c r="F68" s="42">
        <v>45635</v>
      </c>
      <c r="G68" s="42">
        <v>45639</v>
      </c>
      <c r="H68" s="38" t="s">
        <v>74</v>
      </c>
      <c r="I68" s="40" t="s">
        <v>152</v>
      </c>
      <c r="J68" s="40" t="s">
        <v>29</v>
      </c>
    </row>
    <row r="69" spans="1:10" x14ac:dyDescent="0.4">
      <c r="A69" s="40" t="s">
        <v>137</v>
      </c>
      <c r="B69" s="41">
        <v>45538</v>
      </c>
      <c r="C69" s="40" t="str">
        <f t="shared" si="1"/>
        <v>使用料等の債権回収</v>
      </c>
      <c r="D69" s="40" t="s">
        <v>239</v>
      </c>
      <c r="E69" s="40"/>
      <c r="F69" s="42">
        <v>45635</v>
      </c>
      <c r="G69" s="42">
        <v>45639</v>
      </c>
      <c r="H69" s="38" t="s">
        <v>74</v>
      </c>
      <c r="I69" s="40" t="s">
        <v>152</v>
      </c>
      <c r="J69" s="40" t="s">
        <v>29</v>
      </c>
    </row>
    <row r="70" spans="1:10" x14ac:dyDescent="0.4">
      <c r="A70" s="40" t="s">
        <v>138</v>
      </c>
      <c r="B70" s="41">
        <v>45602</v>
      </c>
      <c r="C70" s="40" t="str">
        <f t="shared" si="1"/>
        <v>市町村議会議員特別セミナー③</v>
      </c>
      <c r="D70" s="40" t="s">
        <v>83</v>
      </c>
      <c r="E70" s="40" t="s">
        <v>130</v>
      </c>
      <c r="F70" s="42">
        <v>45666</v>
      </c>
      <c r="G70" s="42">
        <v>45667</v>
      </c>
      <c r="H70" s="38" t="s">
        <v>141</v>
      </c>
      <c r="I70" s="40" t="s">
        <v>152</v>
      </c>
      <c r="J70" s="40" t="s">
        <v>29</v>
      </c>
    </row>
    <row r="71" spans="1:10" x14ac:dyDescent="0.4">
      <c r="A71" s="40" t="s">
        <v>138</v>
      </c>
      <c r="B71" s="41">
        <v>45602</v>
      </c>
      <c r="C71" s="40" t="str">
        <f t="shared" si="1"/>
        <v>市町村長特別セミナー～自治体経営の課題～・地域経営塾</v>
      </c>
      <c r="D71" s="40" t="s">
        <v>171</v>
      </c>
      <c r="E71" s="40"/>
      <c r="F71" s="42">
        <v>45671</v>
      </c>
      <c r="G71" s="42">
        <v>45672</v>
      </c>
      <c r="H71" s="38" t="s">
        <v>140</v>
      </c>
      <c r="I71" s="40" t="s">
        <v>152</v>
      </c>
      <c r="J71" s="40" t="s">
        <v>29</v>
      </c>
    </row>
    <row r="72" spans="1:10" x14ac:dyDescent="0.4">
      <c r="A72" s="40" t="s">
        <v>138</v>
      </c>
      <c r="B72" s="41">
        <v>45602</v>
      </c>
      <c r="C72" s="40" t="str">
        <f t="shared" si="1"/>
        <v>管理職特別セミナー～自治体経営の課題～</v>
      </c>
      <c r="D72" s="40" t="s">
        <v>170</v>
      </c>
      <c r="E72" s="40"/>
      <c r="F72" s="42">
        <v>45671</v>
      </c>
      <c r="G72" s="42">
        <v>45672</v>
      </c>
      <c r="H72" s="38" t="s">
        <v>74</v>
      </c>
      <c r="I72" s="40" t="s">
        <v>154</v>
      </c>
      <c r="J72" s="40" t="s">
        <v>151</v>
      </c>
    </row>
    <row r="73" spans="1:10" x14ac:dyDescent="0.4">
      <c r="A73" s="40" t="s">
        <v>138</v>
      </c>
      <c r="B73" s="41">
        <v>45602</v>
      </c>
      <c r="C73" s="40" t="str">
        <f t="shared" si="1"/>
        <v>児童虐待防止対策</v>
      </c>
      <c r="D73" s="40" t="s">
        <v>122</v>
      </c>
      <c r="E73" s="40"/>
      <c r="F73" s="42">
        <v>45677</v>
      </c>
      <c r="G73" s="42">
        <v>45681</v>
      </c>
      <c r="H73" s="38" t="s">
        <v>74</v>
      </c>
      <c r="I73" s="40" t="s">
        <v>154</v>
      </c>
      <c r="J73" s="40" t="s">
        <v>151</v>
      </c>
    </row>
    <row r="74" spans="1:10" x14ac:dyDescent="0.4">
      <c r="A74" s="40" t="s">
        <v>138</v>
      </c>
      <c r="B74" s="41">
        <v>45602</v>
      </c>
      <c r="C74" s="40" t="str">
        <f>D74&amp;E74</f>
        <v>観光戦略の実践</v>
      </c>
      <c r="D74" s="40" t="s">
        <v>70</v>
      </c>
      <c r="E74" s="40"/>
      <c r="F74" s="42">
        <v>45677</v>
      </c>
      <c r="G74" s="42">
        <v>45681</v>
      </c>
      <c r="H74" s="38" t="s">
        <v>74</v>
      </c>
      <c r="I74" s="40" t="s">
        <v>152</v>
      </c>
      <c r="J74" s="40" t="s">
        <v>29</v>
      </c>
    </row>
    <row r="75" spans="1:10" x14ac:dyDescent="0.4">
      <c r="A75" s="40" t="s">
        <v>138</v>
      </c>
      <c r="B75" s="41">
        <v>45602</v>
      </c>
      <c r="C75" s="40" t="str">
        <f t="shared" si="1"/>
        <v>文化芸術の活用による地域社会の活力の創造</v>
      </c>
      <c r="D75" s="40" t="s">
        <v>123</v>
      </c>
      <c r="E75" s="40"/>
      <c r="F75" s="42">
        <v>45677</v>
      </c>
      <c r="G75" s="42">
        <v>45681</v>
      </c>
      <c r="H75" s="38" t="s">
        <v>74</v>
      </c>
      <c r="I75" s="40" t="s">
        <v>152</v>
      </c>
      <c r="J75" s="40" t="s">
        <v>29</v>
      </c>
    </row>
    <row r="76" spans="1:10" x14ac:dyDescent="0.4">
      <c r="A76" s="40" t="s">
        <v>138</v>
      </c>
      <c r="B76" s="41">
        <v>45602</v>
      </c>
      <c r="C76" s="40" t="str">
        <f t="shared" si="1"/>
        <v>市町村税徴収事務③</v>
      </c>
      <c r="D76" s="40" t="s">
        <v>107</v>
      </c>
      <c r="E76" s="40" t="s">
        <v>130</v>
      </c>
      <c r="F76" s="42">
        <v>45684</v>
      </c>
      <c r="G76" s="42">
        <v>45694</v>
      </c>
      <c r="H76" s="38" t="s">
        <v>74</v>
      </c>
      <c r="I76" s="40" t="s">
        <v>152</v>
      </c>
      <c r="J76" s="40" t="s">
        <v>29</v>
      </c>
    </row>
    <row r="77" spans="1:10" x14ac:dyDescent="0.4">
      <c r="A77" s="40" t="s">
        <v>138</v>
      </c>
      <c r="B77" s="41">
        <v>45602</v>
      </c>
      <c r="C77" s="40" t="str">
        <f t="shared" si="1"/>
        <v>政策企画</v>
      </c>
      <c r="D77" s="40" t="s">
        <v>124</v>
      </c>
      <c r="E77" s="40"/>
      <c r="F77" s="42">
        <v>45684</v>
      </c>
      <c r="G77" s="42">
        <v>45692</v>
      </c>
      <c r="H77" s="38" t="s">
        <v>74</v>
      </c>
      <c r="I77" s="40" t="s">
        <v>152</v>
      </c>
      <c r="J77" s="40" t="s">
        <v>29</v>
      </c>
    </row>
    <row r="78" spans="1:10" x14ac:dyDescent="0.4">
      <c r="A78" s="40" t="s">
        <v>138</v>
      </c>
      <c r="B78" s="41">
        <v>45602</v>
      </c>
      <c r="C78" s="40" t="str">
        <f t="shared" si="1"/>
        <v>監査事務</v>
      </c>
      <c r="D78" s="40" t="s">
        <v>125</v>
      </c>
      <c r="E78" s="40"/>
      <c r="F78" s="42">
        <v>45684</v>
      </c>
      <c r="G78" s="42">
        <v>45692</v>
      </c>
      <c r="H78" s="38" t="s">
        <v>74</v>
      </c>
      <c r="I78" s="40" t="s">
        <v>152</v>
      </c>
      <c r="J78" s="40" t="s">
        <v>29</v>
      </c>
    </row>
    <row r="79" spans="1:10" x14ac:dyDescent="0.4">
      <c r="A79" s="40" t="s">
        <v>139</v>
      </c>
      <c r="B79" s="41">
        <v>45629</v>
      </c>
      <c r="C79" s="40" t="str">
        <f>D79&amp;E79</f>
        <v>広報の効果的実践②</v>
      </c>
      <c r="D79" s="40" t="s">
        <v>89</v>
      </c>
      <c r="E79" s="40" t="s">
        <v>129</v>
      </c>
      <c r="F79" s="42">
        <v>45701</v>
      </c>
      <c r="G79" s="42">
        <v>45709</v>
      </c>
      <c r="H79" s="38" t="s">
        <v>74</v>
      </c>
      <c r="I79" s="40" t="s">
        <v>152</v>
      </c>
      <c r="J79" s="40" t="s">
        <v>29</v>
      </c>
    </row>
    <row r="80" spans="1:10" x14ac:dyDescent="0.4">
      <c r="A80" s="40" t="s">
        <v>139</v>
      </c>
      <c r="B80" s="41">
        <v>45629</v>
      </c>
      <c r="C80" s="40" t="str">
        <f>D80&amp;E80</f>
        <v>災害に強い地域づくりと危機管理②</v>
      </c>
      <c r="D80" s="40" t="s">
        <v>90</v>
      </c>
      <c r="E80" s="40" t="s">
        <v>129</v>
      </c>
      <c r="F80" s="42">
        <v>45701</v>
      </c>
      <c r="G80" s="42">
        <v>45709</v>
      </c>
      <c r="H80" s="38" t="s">
        <v>74</v>
      </c>
      <c r="I80" s="40" t="s">
        <v>152</v>
      </c>
      <c r="J80" s="40" t="s">
        <v>29</v>
      </c>
    </row>
    <row r="81" spans="1:10" x14ac:dyDescent="0.4">
      <c r="A81" s="40" t="s">
        <v>139</v>
      </c>
      <c r="B81" s="41">
        <v>45629</v>
      </c>
      <c r="C81" s="40" t="str">
        <f t="shared" si="1"/>
        <v>選挙事務</v>
      </c>
      <c r="D81" s="40" t="s">
        <v>126</v>
      </c>
      <c r="E81" s="40"/>
      <c r="F81" s="42">
        <v>45701</v>
      </c>
      <c r="G81" s="42">
        <v>45709</v>
      </c>
      <c r="H81" s="38" t="s">
        <v>74</v>
      </c>
      <c r="I81" s="40" t="s">
        <v>152</v>
      </c>
      <c r="J81" s="40" t="s">
        <v>29</v>
      </c>
    </row>
    <row r="82" spans="1:10" x14ac:dyDescent="0.4">
      <c r="A82" s="40" t="s">
        <v>139</v>
      </c>
      <c r="B82" s="41">
        <v>45629</v>
      </c>
      <c r="C82" s="40" t="str">
        <f t="shared" si="1"/>
        <v>DX推進リーダー育成セミナー</v>
      </c>
      <c r="D82" s="40" t="s">
        <v>71</v>
      </c>
      <c r="E82" s="40"/>
      <c r="F82" s="42">
        <v>45719</v>
      </c>
      <c r="G82" s="42">
        <v>45723</v>
      </c>
      <c r="H82" s="38" t="s">
        <v>74</v>
      </c>
      <c r="I82" s="40" t="s">
        <v>152</v>
      </c>
      <c r="J82" s="40" t="s">
        <v>29</v>
      </c>
    </row>
    <row r="83" spans="1:10" x14ac:dyDescent="0.4">
      <c r="A83" s="40" t="s">
        <v>139</v>
      </c>
      <c r="B83" s="41">
        <v>45629</v>
      </c>
      <c r="C83" s="40" t="str">
        <f>D83&amp;E83</f>
        <v>スポーツ行政の推進</v>
      </c>
      <c r="D83" s="40" t="s">
        <v>127</v>
      </c>
      <c r="E83" s="40"/>
      <c r="F83" s="42">
        <v>45719</v>
      </c>
      <c r="G83" s="42">
        <v>45723</v>
      </c>
      <c r="H83" s="38" t="s">
        <v>74</v>
      </c>
      <c r="I83" s="40" t="s">
        <v>152</v>
      </c>
      <c r="J83" s="40" t="s">
        <v>29</v>
      </c>
    </row>
  </sheetData>
  <phoneticPr fontId="1"/>
  <conditionalFormatting sqref="H1:H1048576">
    <cfRule type="containsText" dxfId="5" priority="3" operator="containsText" text="特別課程監査委員">
      <formula>NOT(ISERROR(SEARCH("特別課程監査委員",H1)))</formula>
    </cfRule>
    <cfRule type="containsText" dxfId="4" priority="4" operator="containsText" text="特別課程議員">
      <formula>NOT(ISERROR(SEARCH("特別課程議員",H1)))</formula>
    </cfRule>
    <cfRule type="containsText" dxfId="3" priority="5" operator="containsText" text="特別課程市町村長">
      <formula>NOT(ISERROR(SEARCH("特別課程市町村長",H1)))</formula>
    </cfRule>
    <cfRule type="containsText" dxfId="2" priority="6" operator="containsText" text="特別課程管理職・専門実務">
      <formula>NOT(ISERROR(SEARCH("特別課程管理職・専門実務",H1)))</formula>
    </cfRule>
  </conditionalFormatting>
  <conditionalFormatting sqref="I1:I1048576">
    <cfRule type="containsText" dxfId="1" priority="2" operator="containsText" text="＊受講回数（">
      <formula>NOT(ISERROR(SEARCH("＊受講回数（",I1)))</formula>
    </cfRule>
  </conditionalFormatting>
  <conditionalFormatting sqref="J1:J1048576">
    <cfRule type="containsText" dxfId="0" priority="1" operator="containsText" text="）回">
      <formula>NOT(ISERROR(SEARCH("）回",J1)))</formula>
    </cfRule>
  </conditionalFormatting>
  <pageMargins left="0.7" right="0.7" top="0.75" bottom="0.75" header="0.3" footer="0.3"/>
  <pageSetup paperSize="9" scale="47"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workbookViewId="0">
      <selection activeCell="B10" sqref="B10"/>
    </sheetView>
  </sheetViews>
  <sheetFormatPr defaultRowHeight="18.75" x14ac:dyDescent="0.4"/>
  <cols>
    <col min="1" max="1" width="21.375" bestFit="1" customWidth="1"/>
    <col min="2" max="2" width="17.25" bestFit="1" customWidth="1"/>
    <col min="3" max="3" width="25.5" customWidth="1"/>
    <col min="4" max="4" width="27.625" bestFit="1" customWidth="1"/>
  </cols>
  <sheetData>
    <row r="1" spans="1:4" x14ac:dyDescent="0.4">
      <c r="A1" t="s">
        <v>140</v>
      </c>
      <c r="B1" t="s">
        <v>141</v>
      </c>
      <c r="C1" t="s">
        <v>142</v>
      </c>
      <c r="D1" t="s">
        <v>168</v>
      </c>
    </row>
    <row r="2" spans="1:4" x14ac:dyDescent="0.4">
      <c r="A2" t="s">
        <v>38</v>
      </c>
      <c r="B2" t="s">
        <v>57</v>
      </c>
      <c r="C2" t="s">
        <v>56</v>
      </c>
      <c r="D2" t="s">
        <v>39</v>
      </c>
    </row>
    <row r="3" spans="1:4" x14ac:dyDescent="0.4">
      <c r="A3" t="s">
        <v>40</v>
      </c>
      <c r="B3" t="s">
        <v>58</v>
      </c>
      <c r="C3" t="s">
        <v>45</v>
      </c>
      <c r="D3" t="s">
        <v>41</v>
      </c>
    </row>
    <row r="4" spans="1:4" x14ac:dyDescent="0.4">
      <c r="B4" t="s">
        <v>43</v>
      </c>
      <c r="C4" t="s">
        <v>47</v>
      </c>
      <c r="D4" t="s">
        <v>42</v>
      </c>
    </row>
    <row r="5" spans="1:4" x14ac:dyDescent="0.4">
      <c r="D5" t="s">
        <v>44</v>
      </c>
    </row>
    <row r="6" spans="1:4" x14ac:dyDescent="0.4">
      <c r="D6" t="s">
        <v>46</v>
      </c>
    </row>
    <row r="7" spans="1:4" x14ac:dyDescent="0.4">
      <c r="D7" t="s">
        <v>48</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16</vt:i4>
      </vt:variant>
    </vt:vector>
  </HeadingPairs>
  <TitlesOfParts>
    <vt:vector size="20" baseType="lpstr">
      <vt:lpstr>研修受講申込書</vt:lpstr>
      <vt:lpstr>科目名(回数ごと）</vt:lpstr>
      <vt:lpstr>科目一覧</vt:lpstr>
      <vt:lpstr>課程</vt:lpstr>
      <vt:lpstr>研修受講申込書!Print_Area</vt:lpstr>
      <vt:lpstr>課程</vt:lpstr>
      <vt:lpstr>回数</vt:lpstr>
      <vt:lpstr>専門課程</vt:lpstr>
      <vt:lpstr>第1回</vt:lpstr>
      <vt:lpstr>第2回</vt:lpstr>
      <vt:lpstr>第3回</vt:lpstr>
      <vt:lpstr>第4回</vt:lpstr>
      <vt:lpstr>第5回</vt:lpstr>
      <vt:lpstr>第6回</vt:lpstr>
      <vt:lpstr>第7回</vt:lpstr>
      <vt:lpstr>第8回</vt:lpstr>
      <vt:lpstr>第9回</vt:lpstr>
      <vt:lpstr>特別課程監査委員</vt:lpstr>
      <vt:lpstr>特別課程議員</vt:lpstr>
      <vt:lpstr>特別課程市町村長</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礒野 碧</dc:creator>
  <cp:lastModifiedBy>Windows ユーザー</cp:lastModifiedBy>
  <cp:lastPrinted>2024-02-07T02:12:08Z</cp:lastPrinted>
  <dcterms:created xsi:type="dcterms:W3CDTF">2018-11-14T23:46:53Z</dcterms:created>
  <dcterms:modified xsi:type="dcterms:W3CDTF">2024-02-25T23:22:25Z</dcterms:modified>
</cp:coreProperties>
</file>